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90" windowWidth="20100" windowHeight="8910" tabRatio="641"/>
  </bookViews>
  <sheets>
    <sheet name="список" sheetId="2" r:id="rId1"/>
    <sheet name="Анализ" sheetId="3" r:id="rId2"/>
    <sheet name="Лист1" sheetId="4" r:id="rId3"/>
    <sheet name="Лист2" sheetId="5" r:id="rId4"/>
  </sheets>
  <definedNames>
    <definedName name="_xlnm._FilterDatabase" localSheetId="0" hidden="1">список!$A$1:$S$377</definedName>
  </definedNames>
  <calcPr calcId="145621" refMode="R1C1"/>
</workbook>
</file>

<file path=xl/calcChain.xml><?xml version="1.0" encoding="utf-8"?>
<calcChain xmlns="http://schemas.openxmlformats.org/spreadsheetml/2006/main">
  <c r="L20" i="3" l="1"/>
  <c r="K20" i="3"/>
  <c r="J20" i="3"/>
  <c r="I20" i="3"/>
  <c r="H20" i="3"/>
  <c r="G20" i="3"/>
  <c r="L19" i="3"/>
  <c r="K19" i="3"/>
  <c r="J19" i="3"/>
  <c r="I19" i="3"/>
  <c r="H19" i="3"/>
  <c r="G19" i="3"/>
  <c r="L18" i="3"/>
  <c r="K18" i="3"/>
  <c r="J18" i="3"/>
  <c r="I18" i="3"/>
  <c r="H18" i="3"/>
  <c r="G18" i="3"/>
  <c r="L17" i="3"/>
  <c r="K17" i="3"/>
  <c r="J17" i="3"/>
  <c r="I17" i="3"/>
  <c r="H17" i="3"/>
  <c r="G17" i="3"/>
  <c r="L16" i="3"/>
  <c r="K16" i="3"/>
  <c r="J16" i="3"/>
  <c r="I16" i="3"/>
  <c r="H16" i="3"/>
  <c r="G16" i="3"/>
  <c r="L15" i="3"/>
  <c r="K15" i="3"/>
  <c r="J15" i="3"/>
  <c r="I15" i="3"/>
  <c r="H15" i="3"/>
  <c r="G15" i="3"/>
  <c r="L14" i="3"/>
  <c r="K14" i="3"/>
  <c r="J14" i="3"/>
  <c r="I14" i="3"/>
  <c r="H14" i="3"/>
  <c r="G14" i="3"/>
  <c r="L13" i="3"/>
  <c r="K13" i="3"/>
  <c r="J13" i="3"/>
  <c r="I13" i="3"/>
  <c r="H13" i="3"/>
  <c r="G13" i="3"/>
  <c r="L12" i="3"/>
  <c r="K12" i="3"/>
  <c r="J12" i="3"/>
  <c r="I12" i="3"/>
  <c r="H12" i="3"/>
  <c r="G12" i="3"/>
  <c r="L11" i="3"/>
  <c r="K11" i="3"/>
  <c r="J11" i="3"/>
  <c r="I11" i="3"/>
  <c r="H11" i="3"/>
  <c r="G11" i="3"/>
  <c r="L10" i="3"/>
  <c r="K10" i="3"/>
  <c r="J10" i="3"/>
  <c r="I10" i="3"/>
  <c r="H10" i="3"/>
  <c r="G10" i="3"/>
  <c r="C19" i="3"/>
  <c r="C57" i="3"/>
  <c r="M20" i="3" l="1"/>
  <c r="M15" i="3"/>
  <c r="M17" i="3"/>
  <c r="M14" i="3"/>
  <c r="M16" i="3"/>
  <c r="M11" i="3"/>
  <c r="M13" i="3"/>
  <c r="M19" i="3"/>
  <c r="M10" i="3"/>
  <c r="M12" i="3"/>
  <c r="M18" i="3"/>
  <c r="C61" i="3"/>
  <c r="C37" i="3"/>
  <c r="C43" i="3"/>
  <c r="C44" i="3"/>
  <c r="C47" i="3"/>
  <c r="C48" i="3"/>
  <c r="C49" i="3"/>
  <c r="C26" i="3"/>
  <c r="C36" i="3" l="1"/>
  <c r="C39" i="3" l="1"/>
  <c r="C63" i="3" l="1"/>
  <c r="C50" i="3" l="1"/>
  <c r="C55" i="3" l="1"/>
  <c r="C25" i="3" l="1"/>
  <c r="C27" i="3"/>
  <c r="C28" i="3"/>
  <c r="C29" i="3"/>
  <c r="C30" i="3"/>
  <c r="C31" i="3"/>
  <c r="C32" i="3"/>
  <c r="C33" i="3"/>
  <c r="C34" i="3"/>
  <c r="C35" i="3"/>
  <c r="C38" i="3"/>
  <c r="C40" i="3"/>
  <c r="C41" i="3"/>
  <c r="C42" i="3"/>
  <c r="C45" i="3"/>
  <c r="C46" i="3"/>
  <c r="C51" i="3"/>
  <c r="C52" i="3"/>
  <c r="C53" i="3"/>
  <c r="C54" i="3"/>
  <c r="C56" i="3"/>
  <c r="C58" i="3"/>
  <c r="C59" i="3"/>
  <c r="C60" i="3"/>
  <c r="C62" i="3"/>
  <c r="C24" i="3"/>
  <c r="C4" i="3"/>
  <c r="C5" i="3"/>
  <c r="C3" i="3"/>
  <c r="C64" i="3" l="1"/>
  <c r="D57" i="3" s="1"/>
  <c r="C65" i="3"/>
  <c r="A25" i="3"/>
  <c r="A26" i="3" s="1"/>
  <c r="A27" i="3" s="1"/>
  <c r="A28" i="3" s="1"/>
  <c r="A29" i="3" s="1"/>
  <c r="A30" i="3" s="1"/>
  <c r="A31" i="3" s="1"/>
  <c r="C6" i="3" l="1"/>
  <c r="D5" i="3" l="1"/>
  <c r="A32" i="3"/>
  <c r="A33" i="3" s="1"/>
  <c r="D3" i="3"/>
  <c r="D4" i="3"/>
  <c r="D37" i="3" l="1"/>
  <c r="D61" i="3"/>
  <c r="D44" i="3"/>
  <c r="D43" i="3"/>
  <c r="D49" i="3"/>
  <c r="D48" i="3"/>
  <c r="D47" i="3"/>
  <c r="D36" i="3"/>
  <c r="D26" i="3"/>
  <c r="D39" i="3"/>
  <c r="D50" i="3"/>
  <c r="D63" i="3"/>
  <c r="D34" i="3"/>
  <c r="D55" i="3"/>
  <c r="A34" i="3"/>
  <c r="A35" i="3" s="1"/>
  <c r="A36" i="3" s="1"/>
  <c r="A37" i="3" s="1"/>
  <c r="A38" i="3" s="1"/>
  <c r="A39" i="3" s="1"/>
  <c r="A40" i="3" s="1"/>
  <c r="A41" i="3" s="1"/>
  <c r="A42" i="3" s="1"/>
  <c r="A43" i="3" s="1"/>
  <c r="D25" i="3"/>
  <c r="D32" i="3"/>
  <c r="D35" i="3"/>
  <c r="D58" i="3"/>
  <c r="D56" i="3"/>
  <c r="D40" i="3"/>
  <c r="D29" i="3"/>
  <c r="D45" i="3"/>
  <c r="D42" i="3"/>
  <c r="D28" i="3"/>
  <c r="D33" i="3"/>
  <c r="D41" i="3"/>
  <c r="D46" i="3"/>
  <c r="D53" i="3"/>
  <c r="D60" i="3"/>
  <c r="D30" i="3"/>
  <c r="D38" i="3"/>
  <c r="D51" i="3"/>
  <c r="D24" i="3"/>
  <c r="D27" i="3"/>
  <c r="D52" i="3"/>
  <c r="D54" i="3"/>
  <c r="D31" i="3"/>
  <c r="D59" i="3"/>
  <c r="D62" i="3"/>
  <c r="A44" i="3" l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60" i="3" s="1"/>
  <c r="A61" i="3" s="1"/>
  <c r="A62" i="3" s="1"/>
  <c r="A63" i="3" s="1"/>
  <c r="J9" i="3"/>
  <c r="I9" i="3"/>
  <c r="H9" i="3"/>
  <c r="K9" i="3"/>
  <c r="L9" i="3"/>
  <c r="C20" i="3"/>
  <c r="C16" i="3"/>
  <c r="C18" i="3"/>
  <c r="C13" i="3"/>
  <c r="C11" i="3"/>
  <c r="C17" i="3"/>
  <c r="C9" i="3"/>
  <c r="C14" i="3"/>
  <c r="G9" i="3"/>
  <c r="C10" i="3"/>
  <c r="C12" i="3"/>
  <c r="C15" i="3"/>
  <c r="M9" i="3" l="1"/>
  <c r="C21" i="3"/>
  <c r="D11" i="3" s="1"/>
  <c r="D16" i="3" l="1"/>
  <c r="D20" i="3"/>
  <c r="D19" i="3"/>
  <c r="D14" i="3"/>
  <c r="D21" i="3"/>
  <c r="D10" i="3"/>
  <c r="D12" i="3"/>
  <c r="D13" i="3"/>
  <c r="D18" i="3"/>
  <c r="D9" i="3"/>
  <c r="D15" i="3"/>
  <c r="D17" i="3"/>
</calcChain>
</file>

<file path=xl/sharedStrings.xml><?xml version="1.0" encoding="utf-8"?>
<sst xmlns="http://schemas.openxmlformats.org/spreadsheetml/2006/main" count="3931" uniqueCount="1170">
  <si>
    <t>НИР</t>
  </si>
  <si>
    <t>Наименование организации (кратко)</t>
  </si>
  <si>
    <t>Проект</t>
  </si>
  <si>
    <t>Тема ВКР</t>
  </si>
  <si>
    <t>Должность руководителя ВКР</t>
  </si>
  <si>
    <t>Фамилия Имя Отчество автора ВКР</t>
  </si>
  <si>
    <t>Учёная степень руководителя ВКР</t>
  </si>
  <si>
    <t>Учёное звание руководителя ВКР</t>
  </si>
  <si>
    <t>Тип ВКР (Проект или НИР)</t>
  </si>
  <si>
    <t>АД</t>
  </si>
  <si>
    <t>к.т.н.</t>
  </si>
  <si>
    <t>квалификация</t>
  </si>
  <si>
    <t>бакалавр</t>
  </si>
  <si>
    <t>магистр</t>
  </si>
  <si>
    <t>специалист</t>
  </si>
  <si>
    <t>АСП</t>
  </si>
  <si>
    <t>Геотехника</t>
  </si>
  <si>
    <t>МАС</t>
  </si>
  <si>
    <t>ОИСД</t>
  </si>
  <si>
    <t>ПГС</t>
  </si>
  <si>
    <t>Воронежский ГТУ</t>
  </si>
  <si>
    <t>ТГВ</t>
  </si>
  <si>
    <t>№</t>
  </si>
  <si>
    <t>образовательная организация</t>
  </si>
  <si>
    <t>кол-во</t>
  </si>
  <si>
    <t>%</t>
  </si>
  <si>
    <t>всего</t>
  </si>
  <si>
    <t>Направленность работы</t>
  </si>
  <si>
    <t>Промышленное и гражданское строительство</t>
  </si>
  <si>
    <t>Технология и организация строительства</t>
  </si>
  <si>
    <t>Гидротехническое строительство</t>
  </si>
  <si>
    <t>Городское строительство и хозяйство</t>
  </si>
  <si>
    <t>Производство и применение строительных материалов, изделий и конструкций</t>
  </si>
  <si>
    <t>Теплогазоснабжение и вентиляция</t>
  </si>
  <si>
    <t>Водоснабжение и водоотведение</t>
  </si>
  <si>
    <t>Инвестиционно-строительная деятельность</t>
  </si>
  <si>
    <t>Механизация строительства и строительной индустрии</t>
  </si>
  <si>
    <t>Архитектурно-строительное проектирование</t>
  </si>
  <si>
    <t>Автомобильные дороги</t>
  </si>
  <si>
    <t>ТОС</t>
  </si>
  <si>
    <t>ГСХ</t>
  </si>
  <si>
    <t>вне конкурса</t>
  </si>
  <si>
    <t>ст.преп.</t>
  </si>
  <si>
    <t>всего работ</t>
  </si>
  <si>
    <t>всего вузов</t>
  </si>
  <si>
    <t>профессор</t>
  </si>
  <si>
    <t>к.э.н.</t>
  </si>
  <si>
    <t>доцент</t>
  </si>
  <si>
    <t>проект</t>
  </si>
  <si>
    <t>ППСМИК</t>
  </si>
  <si>
    <t>МАДИ</t>
  </si>
  <si>
    <t>-</t>
  </si>
  <si>
    <t>зав. каф.</t>
  </si>
  <si>
    <t>д.т.н.</t>
  </si>
  <si>
    <t>декан / профессор</t>
  </si>
  <si>
    <t>д.э.н.</t>
  </si>
  <si>
    <t xml:space="preserve">к.т.н. </t>
  </si>
  <si>
    <t>к.ф.-м.н.</t>
  </si>
  <si>
    <t xml:space="preserve">доцент </t>
  </si>
  <si>
    <t xml:space="preserve">к.п.н. </t>
  </si>
  <si>
    <t>Таркин Анатолий Сергеевич</t>
  </si>
  <si>
    <t>Экспертиза геоподосновы, оснований и фундаментов с применением современных приборов контроля при возведении и эксплуатации многофункционального жилого комплекса, расположенного по адресу: г. Астрахань, Трусовский район, ул. Колесниковой, 18</t>
  </si>
  <si>
    <t>Купчикова Наталья Викторовна</t>
  </si>
  <si>
    <t>Аверина Любовь Константиновна</t>
  </si>
  <si>
    <t>«Возведение и эксплуатация индивидуального жилого комплекса «ЛАСТОЧКА» с энергоэффективным лифтовым оборудованием, расположенного по адресу: г. Астрахань, Ленинский район, ул. Латышева,20»</t>
  </si>
  <si>
    <t>Куликов Владислав Вадимович</t>
  </si>
  <si>
    <t>«Проектирование конструкций монолитного высотного здания бизнес-центра с центрально-стволовой несущей системой, исключающих прогрессирующее обрушение, 
в г. Москве»</t>
  </si>
  <si>
    <t>Завьялова Ольга Борисовна</t>
  </si>
  <si>
    <t>АГАСУ</t>
  </si>
  <si>
    <t>БашГАУ</t>
  </si>
  <si>
    <t>Хафизов Айрат Раисович</t>
  </si>
  <si>
    <t>Даутова Гульгиза Идрисовна</t>
  </si>
  <si>
    <t>Обследование технического состояния строительных конструкций здания общеобразовательного учреждения школа №95 ГО г.Уфа РБ</t>
  </si>
  <si>
    <t>Стрижкова Елена Александровна</t>
  </si>
  <si>
    <t>Цех по ремонту машин в городе Стерлитамак</t>
  </si>
  <si>
    <t>Кутлияров Дамир Наилевич</t>
  </si>
  <si>
    <t>БГТУ им В.Г. Шухова</t>
  </si>
  <si>
    <t>Буракова Яна Евгеньевна</t>
  </si>
  <si>
    <t>Центр развития горного туризма в г. Кисловодске</t>
  </si>
  <si>
    <t>Черныш
Надежда Дмитриевна</t>
  </si>
  <si>
    <t>Чернышёва Диана Максимовна</t>
  </si>
  <si>
    <t>Ревитализация территории и зданий завода «Конпрок»
в Белгороде</t>
  </si>
  <si>
    <t>Анисимович Николай Александрович</t>
  </si>
  <si>
    <t>Разработка и исследование конструктивного решения узловой  зоны стальной колонны при жестком примыкании ригеля</t>
  </si>
  <si>
    <t>Солодов Николай Владимирович</t>
  </si>
  <si>
    <t xml:space="preserve">Самойлова Алина Юрьевна </t>
  </si>
  <si>
    <t>Центр торжественных семейных обрядов в г. Губкин</t>
  </si>
  <si>
    <t xml:space="preserve">Дегтев
Илья Алексеевич
</t>
  </si>
  <si>
    <t>Земскова Анастасия Олеговна</t>
  </si>
  <si>
    <t>Реконструкция храма Почаевской иконы Божией Матери по бульвару Юности в г. Белгороде</t>
  </si>
  <si>
    <t>Василенко Наталья Анатольевна</t>
  </si>
  <si>
    <t>кандидат архитектуры</t>
  </si>
  <si>
    <t>Ерышев Максим Сергеевич</t>
  </si>
  <si>
    <t>Рациональные организационно-технологические решения возведения ограждающих конструкций многоэтажных жилых зданий</t>
  </si>
  <si>
    <t>Кочерженко Владимир Васильевич</t>
  </si>
  <si>
    <t>Жихалкина Вера Михайловна</t>
  </si>
  <si>
    <t>Исследование применяемых универсальных решений для диагностики аварийности зданий в Белгородском районе</t>
  </si>
  <si>
    <t>Козлюк Анатолий Григорьевич</t>
  </si>
  <si>
    <t>Кашуба Сергей Олегович</t>
  </si>
  <si>
    <t>Профиль</t>
  </si>
  <si>
    <t>Совершенствование организационно-технологических решений по возведению многоэтажных каркасных зданий с использованием современных программных комплексов</t>
  </si>
  <si>
    <t>Никулин Александр Иванович</t>
  </si>
  <si>
    <t>Мартынова Карина Юрьевна</t>
  </si>
  <si>
    <t>Изучение влияния различных факторов на параметры работы формующего устройства строительного принтера</t>
  </si>
  <si>
    <t>Елистраткин Михаил Юрьевич</t>
  </si>
  <si>
    <t>Мельник Антон Андреевич</t>
  </si>
  <si>
    <t>28-ми этажный жилой дом в г. Москва</t>
  </si>
  <si>
    <t>Крючков Андрей Александрович</t>
  </si>
  <si>
    <t>Мельников Алексей Михайлович</t>
  </si>
  <si>
    <t>Общеобменная и противодымная вентиляция начальной школы на 400 учащихся г. Луховицы Московской обл.</t>
  </si>
  <si>
    <t>Гольцов Александр Борисович</t>
  </si>
  <si>
    <t>Семенова Елена Олеговна</t>
  </si>
  <si>
    <t>Вентиляция многоквартирного жилого дома со встроенными нежилыми помещениями и подземной автостоянкой в г. Белгороде</t>
  </si>
  <si>
    <t>Попов Евгений Николаевич</t>
  </si>
  <si>
    <t>Суликова Валерия Андреевна</t>
  </si>
  <si>
    <t>Повышение архитектурной выразительности объектов жилищно-коммунального комплекса за счет применения самоочищающегося бетона</t>
  </si>
  <si>
    <t>Погорелова Инна Александровна</t>
  </si>
  <si>
    <t>Тирон Олег Викторович</t>
  </si>
  <si>
    <t>Локализация пылевыделений при сверлении плоских поверхностей электродрелями</t>
  </si>
  <si>
    <t>Логачев Константин Иванович</t>
  </si>
  <si>
    <t>Толыпин Даниил Александрович</t>
  </si>
  <si>
    <t>Разрушение и вторичное использование бетонного лома 
3D-печати</t>
  </si>
  <si>
    <t>Лесовик Валерий Станиславович</t>
  </si>
  <si>
    <t>Уварова Валерия Александровна</t>
  </si>
  <si>
    <t>Организация строительства и эксплуатации системы газоснабжения низкого давления жилого микрорайона в городе Белгород</t>
  </si>
  <si>
    <t>Крюков Илья Валерьевич</t>
  </si>
  <si>
    <t>ВолгГТУ</t>
  </si>
  <si>
    <t>Альшанова Марина Игоревна</t>
  </si>
  <si>
    <t>Разработка методики формирования плана ремонтных работ по показателю ровности IRI</t>
  </si>
  <si>
    <t>Алексиков Сергей Васильевич</t>
  </si>
  <si>
    <t xml:space="preserve">Бурлаченко Александр Олегович </t>
  </si>
  <si>
    <t>«Повышение эффективности организационно-технологических решений при управлении сложными строительными объектами на основе BIM-технологий»</t>
  </si>
  <si>
    <t>Абрамян Сусанна Грантовна</t>
  </si>
  <si>
    <t>Веремеев Дмитрий Валерьевич</t>
  </si>
  <si>
    <t>Многоуровневая автомобильная парковка в Красноармейском р-не г. Волгоград</t>
  </si>
  <si>
    <t>Голиков Александр Владимирович</t>
  </si>
  <si>
    <t>Глазунов Илья Игоревич</t>
  </si>
  <si>
    <t>«Использование вторичных ресурсов в составе искусственных строительных конгломератов для дорожной отрасли Волгоградской области»</t>
  </si>
  <si>
    <t>Лескин Андрей Иванович</t>
  </si>
  <si>
    <t>Ильченко Анастасия Сергеевна</t>
  </si>
  <si>
    <t>Историко-краеведческий музей в Краснооктябрьском районе г. Волгоград</t>
  </si>
  <si>
    <t>Королев Роман Алексеевич</t>
  </si>
  <si>
    <t>Проектирование системы теплоснабжения микрорайона 
в Ворошиловском районе г. Волгограда</t>
  </si>
  <si>
    <t>Улазовский Сергей Всеволодович</t>
  </si>
  <si>
    <t>Коурова Татьяна Дмитриевна</t>
  </si>
  <si>
    <t>Исследование и оптимизация схемы газоснабжения 
п. Верхняя Липовка Камышинского района Волгоградской области</t>
  </si>
  <si>
    <t>Ефремова Татьяна Васильевна</t>
  </si>
  <si>
    <t>Круподеров Владимир Андреевич</t>
  </si>
  <si>
    <t>Интенсификация технологии очистки нефтесодержащих сточных вод</t>
  </si>
  <si>
    <t>Москвичева Елена Викторовна</t>
  </si>
  <si>
    <t>ВВ</t>
  </si>
  <si>
    <t>Салеева Виктория Игоревна</t>
  </si>
  <si>
    <t>Геращенко Алла Анатольевна</t>
  </si>
  <si>
    <t>Захарова Татьяна Вячеславовна</t>
  </si>
  <si>
    <t>Проект реконструкции моста через реку Большой Кинель на км 62+550 автомобильной дороги регионального значения «Урал»-Муханово, расположенной в муниципальном районе Кинель-Черкасский Самарской области</t>
  </si>
  <si>
    <t>Козлов Алексей Владимирович</t>
  </si>
  <si>
    <t>Разработка информационной модели транспортной развязки на пересечении улиц Остужева и Минская в городе Воронеж</t>
  </si>
  <si>
    <t>Мельников Никита Юрьевич</t>
  </si>
  <si>
    <t>Гладышева Ольга Вадимовна</t>
  </si>
  <si>
    <t>Распознавание объектов дорожной инфраструктуры по данным наземного мобильного лазерного сканирования улицы Ворошилова в городе Воронеж</t>
  </si>
  <si>
    <t>Харичкова Майя Сергеевна</t>
  </si>
  <si>
    <t>Забара Анастасия Викторовна</t>
  </si>
  <si>
    <t>Проектирование малоэтажной застройки, расположенной в с. Малобыково, Красногвардейского района, Белгородской области</t>
  </si>
  <si>
    <t>Кононова Марина Сергеевна</t>
  </si>
  <si>
    <t>Разработка систем водоснабжения сложившейся застройки и проектируемого района г. Кропоткин</t>
  </si>
  <si>
    <t>Когтева Юлия Леонидовна</t>
  </si>
  <si>
    <t xml:space="preserve">Помогаева Валентина Васильевна </t>
  </si>
  <si>
    <t>Крючкова Екатерина Алексеевна</t>
  </si>
  <si>
    <t xml:space="preserve">Технико-экономическое сравнение бестраншейных технологий восстановления наружных трубопроводных коммуникаций </t>
  </si>
  <si>
    <t>Солнцева Кира Александровна</t>
  </si>
  <si>
    <t>Комплексная разработка систем водоснабжения Краснинского района Липецкой области</t>
  </si>
  <si>
    <t>Помогаева Валентина Васильевна</t>
  </si>
  <si>
    <t>Терещенко Анна Юрьевна</t>
  </si>
  <si>
    <t>Алгоритмическая модель организации селективного сборатвердыхкоммунальных отходов в жилой застройке</t>
  </si>
  <si>
    <t>Ишков Алексей Николаевич</t>
  </si>
  <si>
    <t>Дагестанский ГТУ</t>
  </si>
  <si>
    <t>Мунчаев Саид Мусаевич</t>
  </si>
  <si>
    <t>2-х этажное здание ДОО на 250 мест в п. Новый Хушет в г. Махачкала</t>
  </si>
  <si>
    <t>Хаджишалапов Гаджимагомед Нурмагомедович</t>
  </si>
  <si>
    <t>БалтФУ им И.Канта</t>
  </si>
  <si>
    <t>Захаров Александр Анатольевич</t>
  </si>
  <si>
    <t>Оценка эффективности применения зол-уноса ТЭЦ Калининградской области для производства строительных бетонов</t>
  </si>
  <si>
    <t>Дмитриева Мария Александровна</t>
  </si>
  <si>
    <t>д.ф.-м.н.</t>
  </si>
  <si>
    <t>Урядова Алина Александровна</t>
  </si>
  <si>
    <t>ДальГУПС</t>
  </si>
  <si>
    <t>Разработка норматива стоимости работ по наружной отделке фасада жилого дома переменной этажности в г. Хабаровске</t>
  </si>
  <si>
    <t>Костенко Ольга Михайловна</t>
  </si>
  <si>
    <t>Проект организации работ на возведение глэмпинга
 «Богатое ущелье»</t>
  </si>
  <si>
    <t>Тарасова Елена Николаевна</t>
  </si>
  <si>
    <t>Исследование устойчивости к прогрессирующему обрушению стальных каркасных зданий</t>
  </si>
  <si>
    <t>Иванов Вадим Анатольевич</t>
  </si>
  <si>
    <t>Пахомов Виктор Леонидович</t>
  </si>
  <si>
    <t>Разумов Павел Романович</t>
  </si>
  <si>
    <t>Многоэтажное жилое здание с помещениями общественного и административного назначения на нижних этажах в г. Южно-Сахалинске</t>
  </si>
  <si>
    <t>Усольцева Ольга Александровна</t>
  </si>
  <si>
    <t>ДВФУ</t>
  </si>
  <si>
    <t>Беляева Тамара Дмитриевна</t>
  </si>
  <si>
    <t>Experimental studies of ice abrasion of concrete
Экспериментальные исследования ледовой абразии бетона</t>
  </si>
  <si>
    <t>Уварова Татьяна Эриковна</t>
  </si>
  <si>
    <t>Вернов Максим Витальевич</t>
  </si>
  <si>
    <t>«Покрытие над площадью в г. Владивостоке»</t>
  </si>
  <si>
    <t>Баранов Валерий Александрович</t>
  </si>
  <si>
    <t>к.т.н. / д.филс.н.</t>
  </si>
  <si>
    <t>Проект угольного терминала с разработкой проекта генерального плана порта</t>
  </si>
  <si>
    <t>Гончарова Валерия Евгеньевна</t>
  </si>
  <si>
    <t>Селиверстов Владимир Иванович</t>
  </si>
  <si>
    <t>ГС</t>
  </si>
  <si>
    <t>Грузков Александр Артурович</t>
  </si>
  <si>
    <t>Гостинично-ресторанный комплекс площадью 4120 м2 в г. Владивостоке</t>
  </si>
  <si>
    <t>Цимбельман Никита Яковлевич</t>
  </si>
  <si>
    <t>директор департамента</t>
  </si>
  <si>
    <t>Дьяченко Даниил Радионович</t>
  </si>
  <si>
    <t>Проект реконструкции системы отопления гостиничного корпуса №11 кампуса ДВФУ</t>
  </si>
  <si>
    <t>Еськин Антон Андреевич</t>
  </si>
  <si>
    <t>Евсеев Антон Вячеславович</t>
  </si>
  <si>
    <t>Морской рекреационный центр с разработкой подводного комплекса</t>
  </si>
  <si>
    <t>Беккер Александр Тевьевич</t>
  </si>
  <si>
    <t>Зима Марк Юрьевич</t>
  </si>
  <si>
    <t>Совершенствование системы водоподготовки при обработке высокоцветных природных вод</t>
  </si>
  <si>
    <t>Головин Виктор Леонтьевич</t>
  </si>
  <si>
    <t>Зырянов Евгений Андреевич</t>
  </si>
  <si>
    <t>Оценка возможности использования теплоты удаляемого воздуха в жилом многоквартирном доме в г. Владивостоке</t>
  </si>
  <si>
    <t>Тарасова Елена Владимировна</t>
  </si>
  <si>
    <t>Иванушкина Ксения Витальевна</t>
  </si>
  <si>
    <t>Разработка проекта инженерных систем на базе традиционных и возобновляемых источников энергии для многопрофильного медицинского центра в г. Владивостоке</t>
  </si>
  <si>
    <t>Штым Алла Сильвестровна</t>
  </si>
  <si>
    <t>Попов Иван Владимирович</t>
  </si>
  <si>
    <t>Жилой дом на 311 квартир в г. Владивостоке</t>
  </si>
  <si>
    <t>Терещенко Николай Степанович</t>
  </si>
  <si>
    <t>Сараев Игорь Александрович</t>
  </si>
  <si>
    <t>Математическое моделирование для расчета глубины ледовой абразии</t>
  </si>
  <si>
    <t>Солянник Павел Евгеньевич</t>
  </si>
  <si>
    <t>Высотное жилое здание на 180 квартир в г. Свободном</t>
  </si>
  <si>
    <t>Цой Юрий Анатольевич</t>
  </si>
  <si>
    <t>Проектирование систем водоснабжения населенных пунктов в условиях Крайнего Севера на примере с. Дюллюкю Верхневилюйского района</t>
  </si>
  <si>
    <t>Безбородов Сергей Александрович</t>
  </si>
  <si>
    <t>Чигров Евгений Викторович</t>
  </si>
  <si>
    <t>Расчетно-экспериментальное обоснование 
усиления причалов с помощью грунтоцементных свай</t>
  </si>
  <si>
    <t>Ким Лев Владимирович</t>
  </si>
  <si>
    <t>Шакирьянова Наталья Дмитриевна</t>
  </si>
  <si>
    <t xml:space="preserve"> РАЗРАБОТКА АРХИТЕКТУРНО-КОНСТРУКТИВНОЙ СИСТЕМЫ СООРУЖЕНИЙ СЕЗОННОГО ИСПОЛЬЗОВАНИЯ</t>
  </si>
  <si>
    <t xml:space="preserve"> Баранов Валерий Александрович</t>
  </si>
  <si>
    <t>Щемелев Дмитрий Юрьевич</t>
  </si>
  <si>
    <t>Повышение эффективности систем теплоснабжения за счет солнечных коллекторов, включенных в схему гибридных установок</t>
  </si>
  <si>
    <t>ДонНАСА</t>
  </si>
  <si>
    <t>Старченко Мария Вячеславовна</t>
  </si>
  <si>
    <t>Комплексное благоустройство населенного пункта с моделированием дорожного движения вокруг микрорайона</t>
  </si>
  <si>
    <t>Михайлов Александр Владимирович</t>
  </si>
  <si>
    <t>ВОЛЫНЦЕВА ТАТЬЯНА СЕРГЕЕВНА</t>
  </si>
  <si>
    <t>СРАВНИТЕЛЬНЫЙ АНАЛИЗ ТЕПЛОПРОВОДНЫХ ВКЛЮЧЕНИЙ КАРКАСНЫХ ЗДАНИЙ</t>
  </si>
  <si>
    <t>Белоус Алексей Николаевич</t>
  </si>
  <si>
    <t>Дзюба Александр Сергеевич</t>
  </si>
  <si>
    <t>Повышение термостабильности асфальтобетонных смесей в процессе  производства</t>
  </si>
  <si>
    <t>Беспалов Виталий Леонидович</t>
  </si>
  <si>
    <t>Исаева Яна Сергеевна</t>
  </si>
  <si>
    <t>Композиционные цементы с использованием отходов промышленности Донбасса</t>
  </si>
  <si>
    <t>Лахтарина Сергей Викторович</t>
  </si>
  <si>
    <t>Киселёва Виктория Олеговна</t>
  </si>
  <si>
    <t>Разработка методики выбора рациональных конструктивно-технологических решений по изоляции пола каре и ограждения резервуарных парков нефти и нефтепродуктов</t>
  </si>
  <si>
    <t>Мазур Виктория Александровна</t>
  </si>
  <si>
    <t>Мякишев Дмитрий Дмитриевич</t>
  </si>
  <si>
    <t>Прогнозирование разрушения путепровода и разработка проекта усиления без остановки объекта</t>
  </si>
  <si>
    <t xml:space="preserve">Горохов Евгений Васильевич </t>
  </si>
  <si>
    <t>Найдёнова Полина Сергеевна</t>
  </si>
  <si>
    <t>«Выбор рационального организационно-технологического процесса демонтажа зданий жилого квартала»</t>
  </si>
  <si>
    <t>Анализ НДС монолитной железобетонной балки междуэтажного перекрытия усиленной углеродными волокнами в здании по адресу: г. Санкт-Петербург, г.Кронштадт, ул.Комсомола, д. 13</t>
  </si>
  <si>
    <t>Носов Андрей Сергеевич</t>
  </si>
  <si>
    <t>Волков Андрей Сергеевич</t>
  </si>
  <si>
    <t>Тарасюк Сергей Витальевич</t>
  </si>
  <si>
    <t xml:space="preserve">Бетоны с высокой ранней прочностью с добавкой термоактивированного каолина </t>
  </si>
  <si>
    <t>Зайченко Николай Михайлович</t>
  </si>
  <si>
    <t>Токмаков Богдан Сергеевич,
Гельбет Владимир Сергеевич</t>
  </si>
  <si>
    <t>Разработка цифрового двойника путепровода в городе Енакиево. Оценка технического состояния путепровода. Разработка информационной модели путепровода.</t>
  </si>
  <si>
    <t>Бородай Денис Игоревич</t>
  </si>
  <si>
    <t>Хараберюш Александр Сергеевич</t>
  </si>
  <si>
    <t>Градостроительная оценка территорий недействующих промышленных предприятий города Макеевки</t>
  </si>
  <si>
    <t>Яковенко Константин Анатольевич</t>
  </si>
  <si>
    <t>Кострыкин Ростислав Олегович</t>
  </si>
  <si>
    <t>"Выбор организационно-технологических решений при возведении вертикальных конструкций бескаркасных зданий в зимних условиях Донбасса"</t>
  </si>
  <si>
    <t>Таран Валентина Владимировна</t>
  </si>
  <si>
    <t>Кутайцев Кирилл Сергеевич</t>
  </si>
  <si>
    <t>Оптимальное проектирование башенной градирни площадью орошения 1600 м2 с учетом особенностей ветрового воздействия</t>
  </si>
  <si>
    <t>Танасогло Антон Владимирович</t>
  </si>
  <si>
    <t>ДГТУ</t>
  </si>
  <si>
    <t>Степаненко Валерий Андреевич</t>
  </si>
  <si>
    <t>«Энергоэффективное малоэтажное строительство в Ростовской области»</t>
  </si>
  <si>
    <t>Шеина Светлана  Георгиевна</t>
  </si>
  <si>
    <t>Максименко Юрий Игоревич</t>
  </si>
  <si>
    <t>Строительство высотного уникального жилого здания на территории реновации старого аэропорта в г.Ростов-на-Дону</t>
  </si>
  <si>
    <t xml:space="preserve">Калиткин Андрей Петрович </t>
  </si>
  <si>
    <t>Строительство 9-ти этажного жилого здания с офисными помещениями с использованием энергоэффективных технологий в г. Ростов-на-Дону</t>
  </si>
  <si>
    <t>Владимиров Валентинович Белаш</t>
  </si>
  <si>
    <t>Зоренко Екатерина Александровна</t>
  </si>
  <si>
    <t>Разработка организационно-технологических решений при технической эксплуатации административных зданий</t>
  </si>
  <si>
    <t>Гиря Лидия Владимировна</t>
  </si>
  <si>
    <t>Дементеев Дмитрий Сергеевич</t>
  </si>
  <si>
    <t>Строительство 9-ти этажного многофункционального здания с использованием технологий «Умный дом» в г. Ростове-на-Дону</t>
  </si>
  <si>
    <t>Даниленко Александр Андреевич</t>
  </si>
  <si>
    <t>Строительство уникального высотного жилого здания в сложных инженерно-геологических условиях при реновации территории старого аэропорта в  г.Ростове-на-Дону</t>
  </si>
  <si>
    <t>Грачев Константин Сергеевич</t>
  </si>
  <si>
    <t>Строительство учебно-лабораторного корпуса ДГТУ с использованием энергоэффективных технологий (комплексный)</t>
  </si>
  <si>
    <t>Шеина Светлана Георгиевна</t>
  </si>
  <si>
    <t>Строительство бизнес-центра нового кампуса ДГТУ с использованием энергоэффективных технологий-комплексный</t>
  </si>
  <si>
    <t>Воронцова Ольга Вячеславовна,
Швец Юлия Сергеевна</t>
  </si>
  <si>
    <t>Бабаян Константин Дмитриевич</t>
  </si>
  <si>
    <t>Научно-методическое сопровождение национального проекта «Жилье и городская среда» (на примере г. Ростова-на-Дону)</t>
  </si>
  <si>
    <t>Федоровская Альбина Ахмедовна</t>
  </si>
  <si>
    <t>Аракельянц Альберт Степанович</t>
  </si>
  <si>
    <t>Нестеров Никита Андреевич</t>
  </si>
  <si>
    <t>Использование зеленых технологий при проектирование жилых зданий</t>
  </si>
  <si>
    <t>Гондусова Алина Максимовна</t>
  </si>
  <si>
    <t>Инвестиционное обоснование строительства жилого дома с применением экотехнологий в г. Батайске Ростовской области</t>
  </si>
  <si>
    <t>Кириленко Татьяна Дмитриевна</t>
  </si>
  <si>
    <t>Управление проектом строительства 17-этажного жилого дома с подземной автостоянкой и встроенными офисными помещениями в г.Ростове-на-Дону</t>
  </si>
  <si>
    <t>Виноградова Елена Владимировна</t>
  </si>
  <si>
    <t>Алексеева Алина Алексеевна</t>
  </si>
  <si>
    <t xml:space="preserve">Выбор рациональных параметров и режимов работы систем отопления с автоматическим регулированием </t>
  </si>
  <si>
    <t>Галкина Наталья Ивановна</t>
  </si>
  <si>
    <t>Говорунов Максим Александрович</t>
  </si>
  <si>
    <t xml:space="preserve">Исследование процесса аккумуляции в установках солнечного теплоснабжения на примере общественного здания в г. Севастополе </t>
  </si>
  <si>
    <t>Дейнека Владислав Дмитриевич</t>
  </si>
  <si>
    <t>Оптимизация маршрута прокладки газопроводных сетей</t>
  </si>
  <si>
    <t>Тихомиров Алексей Леонидович</t>
  </si>
  <si>
    <t>Журавель Дмитрий Владимирович</t>
  </si>
  <si>
    <t>Техническое перевооружение районной котельной с заменой основного оборудования в г. Ростове-на-Дону</t>
  </si>
  <si>
    <t>Мазурова Ольга Константиновна</t>
  </si>
  <si>
    <t>Коваль Наталья Владимировна</t>
  </si>
  <si>
    <t>Особенности применения энергоэффективных технологий при проектировании сельскохозяйственных ферм</t>
  </si>
  <si>
    <t>Протопопова Дарья Александровна</t>
  </si>
  <si>
    <t>Колесников Андрей Владимирович</t>
  </si>
  <si>
    <t>Методы применения энергоэффективных фасадных систем в проектировании многоэтажных зданий</t>
  </si>
  <si>
    <t>Карасева Лариса Владленовна</t>
  </si>
  <si>
    <t>Колотиенко Мария Андреевна</t>
  </si>
  <si>
    <t>Строительство ангара для технического обслуживания воздушных судов в рамках реконструкции аэропорта «Кольцово» в г. Екатеринбурге</t>
  </si>
  <si>
    <t>Османов Сергей Гарунович</t>
  </si>
  <si>
    <t>Кучеренко Артем Владимирович</t>
  </si>
  <si>
    <t>Моделирование просадочных свойств искусственно  препарированных сред</t>
  </si>
  <si>
    <t>Акопян Александр Феликсович</t>
  </si>
  <si>
    <t xml:space="preserve">Ливинский Давыд Романович </t>
  </si>
  <si>
    <t>Динамический расчет большепролетных сооружений в геометрически нелинейной постановке</t>
  </si>
  <si>
    <t>Панасюк Леонид Николаевич</t>
  </si>
  <si>
    <t xml:space="preserve">д.т.н. </t>
  </si>
  <si>
    <t>Малеваная Анастасия Алексеевна</t>
  </si>
  <si>
    <t>«Проектирование детского сада на 240 мест в г. Ростове-на-Дону»</t>
  </si>
  <si>
    <t>Подосинина Ирина Сергеевна</t>
  </si>
  <si>
    <t>Семенов Евгений Витальевич</t>
  </si>
  <si>
    <t>35-этажное здание бизнес-центра «Атлант»
в г. Ростов-на-Дону</t>
  </si>
  <si>
    <t xml:space="preserve">Тютюнникова Диана Алимовна </t>
  </si>
  <si>
    <t>Отопление и вентиляция спортивного комплекса в республике Ингушетия</t>
  </si>
  <si>
    <t xml:space="preserve">Хабибулин Артем Вячеславович                                                          </t>
  </si>
  <si>
    <t>Анализ и совершенствование методов проектирования 
и исследования теплообменных аппаратов 
для систем теплоснабжения</t>
  </si>
  <si>
    <t>Швалева Анастасия Ивановна</t>
  </si>
  <si>
    <t>Проектирование детского центра искусств в г. Ростов-на-Дону</t>
  </si>
  <si>
    <t>Шмалько Константин Андреевич</t>
  </si>
  <si>
    <t>Совершенствование технологий обработки вод бассейнов</t>
  </si>
  <si>
    <t>Щуцкая Елена Евгеньевна</t>
  </si>
  <si>
    <t>Яковенко Артем Владимирович</t>
  </si>
  <si>
    <t>Проектирование систем водоснабжения и водоотведения района и СРЦ  г. Волгодонска</t>
  </si>
  <si>
    <t>КГАСУ</t>
  </si>
  <si>
    <t>Абдуллина Лилиана Рамилевна</t>
  </si>
  <si>
    <t>Проект организации строительства автодорожного моста через реку Волгу в Зеленодольском районе РТ</t>
  </si>
  <si>
    <t xml:space="preserve">Петропавловских Ольга Константиновна </t>
  </si>
  <si>
    <t>Агапитова Ляйсан Руслановна</t>
  </si>
  <si>
    <t>Многофункциональный высотный комплекс высотой 300м</t>
  </si>
  <si>
    <t>Мирсаяпов Илизар Талгатович</t>
  </si>
  <si>
    <t>Азаревич Эльза Николаевна</t>
  </si>
  <si>
    <t xml:space="preserve">Улучшение организации водоотвода с городских улиц (на примере г. Казани) </t>
  </si>
  <si>
    <t>Логинова Ольга Анатольевна</t>
  </si>
  <si>
    <t>Алиуллова Индира Рафаиловна</t>
  </si>
  <si>
    <t>«Совершенствование технологии устройства и контроля качества деформационных швов при ремонте мостовых сооружений»</t>
  </si>
  <si>
    <t>Мухаметрахимов Рустем Ханифович</t>
  </si>
  <si>
    <t>Атяшева Ирина Сергеевна</t>
  </si>
  <si>
    <t>Усиленные диафрагмы жесткости из профнастила в покрытиях одноэтажных зданий</t>
  </si>
  <si>
    <t>Гимранов Линур Рафаилевич</t>
  </si>
  <si>
    <t xml:space="preserve">Ахметов Адель Альвирович </t>
  </si>
  <si>
    <t>Проект организации строительства автодорожного моста через реку Кама в Мамадышском районе Республики Татарстан</t>
  </si>
  <si>
    <t>Ахметшин Станислав Динарович</t>
  </si>
  <si>
    <t xml:space="preserve">Анализ методик расчёта водопропускных металлических гофрированных труб и их применение на объекте «Капитальный ремонт автодороги Сатышево – Богатые Сабы в Сабинском муниципальном районе Республики Татарстан» </t>
  </si>
  <si>
    <t>Хлонь Александр Андреевич</t>
  </si>
  <si>
    <t xml:space="preserve">Ахтямов Данияр Римович </t>
  </si>
  <si>
    <t>Узел соединения стальных и стеклопластиковых элементов в сборно-разборных стержневых сооружениях</t>
  </si>
  <si>
    <t>Шмелев Геннадий Николаевич</t>
  </si>
  <si>
    <t>Бабкина Яна Николаевна</t>
  </si>
  <si>
    <t>Применение энергоэффективных технологий в жилищном строительстве на примере реализации инвестиционного проекта строительства 24-х этажного жилого дома, расположенного на ул. Бирюзовая в г. Казани</t>
  </si>
  <si>
    <t>Кульков Андрей Александрович</t>
  </si>
  <si>
    <t>Бадрутдинов Роман Альбертович</t>
  </si>
  <si>
    <t>Исследование ресурсосберегающих технологий при модернизации систем горячего водоснабжения</t>
  </si>
  <si>
    <t>Ахмерова Гузель Мневеровна</t>
  </si>
  <si>
    <t>к.п.н.</t>
  </si>
  <si>
    <t>Верясов Сергей Алексеевич</t>
  </si>
  <si>
    <t xml:space="preserve">Многофункциональный высотный комплекс «1.1 Tower» с пятиэтажным подземным паркингом </t>
  </si>
  <si>
    <t>Королева Ирина Владимировна</t>
  </si>
  <si>
    <t>Алимов Рамис Шамилевич</t>
  </si>
  <si>
    <t>Абитов Рунар Назилович</t>
  </si>
  <si>
    <t xml:space="preserve">зав.кафедрой </t>
  </si>
  <si>
    <t>Ретехнологизация очистных сооружений канализации с выбором энергосберегающего оборудования</t>
  </si>
  <si>
    <t>Комиссарова Дарья Дмитриевна</t>
  </si>
  <si>
    <t>Канализация города с проектированием систем водоснабжения и водоотведения многофункциональной поликлиники с ковидным центром</t>
  </si>
  <si>
    <t>Селюгин Александр Сергеевич</t>
  </si>
  <si>
    <t>Ясавиева Альбина Ранусовна</t>
  </si>
  <si>
    <t>Водоснабжение города с реконструкцией станции                              подготовки подземных вод г.Радужный ХМАО-Югра</t>
  </si>
  <si>
    <t>Нуруллин Жядит Салихзянович</t>
  </si>
  <si>
    <t>Батталов Данил Ильнурович</t>
  </si>
  <si>
    <t>Подготовка  хозяйственно-питьевой  воды  санаторного 
комплекса</t>
  </si>
  <si>
    <t>Сиразитдинов Вадиль Ринатович</t>
  </si>
  <si>
    <t>Влияние архитектурно-конструктивного решения откосов оконного проема здания на санитарно-гигиенические параметры помещения</t>
  </si>
  <si>
    <t>Иванцов Алексей Игоревич</t>
  </si>
  <si>
    <t>Гайнуллин Фаиль Фаттахович</t>
  </si>
  <si>
    <t>Гостиница с подземной парковкой в городе Казань</t>
  </si>
  <si>
    <t>Ибрагимов Руслан Абдирашитович</t>
  </si>
  <si>
    <t>Гайнуллина Ильмира Ильясовна</t>
  </si>
  <si>
    <t>Гараев Алмаз Ильгамович</t>
  </si>
  <si>
    <t>Исследование несущей способности и осадок плитно-свайного фундамента при режимных циклических нагружениях</t>
  </si>
  <si>
    <t>Многофункциональный высотный комплекс с подземным паркингом «Elif tower» в г. Казани</t>
  </si>
  <si>
    <t>Генералов Федор Станиславович</t>
  </si>
  <si>
    <t>Совместная работа светопрозрачных элементов в составе несущего каркаса фасадной системы</t>
  </si>
  <si>
    <t xml:space="preserve">Шмелев Геннадий Николаевич </t>
  </si>
  <si>
    <t>Сравнение технико-экономических показателей и обоснование применения инновационных материалов на примере строительства детской школы искусств (Республика Татарстан, г.Казань, пр-т Ибрагимова)</t>
  </si>
  <si>
    <t>Гизатуллина Эльвина Хафизовна</t>
  </si>
  <si>
    <t>Абдуханова Наталья Геннадьевна</t>
  </si>
  <si>
    <t>Гилязев Айдар Радикович</t>
  </si>
  <si>
    <t>Стержневые конструкции во временных зданиях и сооружениях с использованием стеклопластика</t>
  </si>
  <si>
    <t>Шмелёв Геннадий Николаевич</t>
  </si>
  <si>
    <t>Гуляков Евгений Геннадьевич</t>
  </si>
  <si>
    <t>Реконструкция завода ЖБИ 
АО «Казметрострой» по принципам бережливого производства</t>
  </si>
  <si>
    <t>Морозова Нина Николаевна</t>
  </si>
  <si>
    <t>Гумарова Алия Фанилевна</t>
  </si>
  <si>
    <t>Формирование организационно-технического механизма комплексной реконструкции сложившейся застройки</t>
  </si>
  <si>
    <t>Давлетгареева Алина Азаматовна</t>
  </si>
  <si>
    <t>Реконструкция автодорожного моста через озеро Кабан
 г Казань Республики Татарстан</t>
  </si>
  <si>
    <t>Иванов Геннадий Павлович</t>
  </si>
  <si>
    <t>Евстигнеева Юлия Вячеславовна</t>
  </si>
  <si>
    <t>Технологические основы разработки стеклодоломитовых листов (СДЛ) и перегородок на их основе</t>
  </si>
  <si>
    <t>Егорова Алия Аликовна</t>
  </si>
  <si>
    <t>Особенности проектирования систем вентиляции для инфекционных больниц</t>
  </si>
  <si>
    <t>Енюшин Владимир Николаевич</t>
  </si>
  <si>
    <t>Еремина Светлана Владимировна</t>
  </si>
  <si>
    <t>Использование компьютерного моделирования при совершенствовании и проектировании систем отопления и вентиляции деревообрабатывающего цеха</t>
  </si>
  <si>
    <t>Зиганшин Арслан Маликович</t>
  </si>
  <si>
    <t>Закиева Раушан Ринатовна</t>
  </si>
  <si>
    <t>Отопление и вентиляция торгового центра в городеУльяновск</t>
  </si>
  <si>
    <t>Кареева Юлия Рустэмовна</t>
  </si>
  <si>
    <t>Земсков Дмитрий Витальевич</t>
  </si>
  <si>
    <t>Многофункциональный высотный комплекс “Eye tower” с 5-уровневым подземным паркингом в г. Казани</t>
  </si>
  <si>
    <t>Ибатуллина Милена Маликовна</t>
  </si>
  <si>
    <t>Конструкции экструзионных несущих элементов фасадных систем</t>
  </si>
  <si>
    <t>Иксанова Зарина Факиловна</t>
  </si>
  <si>
    <t>Особенности производства наноструктурированных бетонных смесей</t>
  </si>
  <si>
    <t>Боровских Игорь Викторович</t>
  </si>
  <si>
    <t>Ильин Игнат Борисович</t>
  </si>
  <si>
    <t>Разработка композиционного материала и технологии с применением вторичных ресурсов углеводородного сырья в дорожном строительстве Республики Татарстан.</t>
  </si>
  <si>
    <t>Ильина Ольга Николаевна</t>
  </si>
  <si>
    <t xml:space="preserve">Ипполитов Артур Игоревеч </t>
  </si>
  <si>
    <t>Временные сборно-разборные конструкции с применением композитного материала</t>
  </si>
  <si>
    <t>Высотное здание</t>
  </si>
  <si>
    <t>Курицына Юлия Сергеевна</t>
  </si>
  <si>
    <t>Коклюгина Людмила Алексеевна</t>
  </si>
  <si>
    <t>Лобанова Ангелина Сергеевна</t>
  </si>
  <si>
    <t>Проект улицы районного значения в г. Казани</t>
  </si>
  <si>
    <t xml:space="preserve">Лукшина Евгения Дмитриевна </t>
  </si>
  <si>
    <t>Исследование возможности производства декоративного силикатного кирпича на гидратной извести</t>
  </si>
  <si>
    <t>Мирошин Иван Григорьевич</t>
  </si>
  <si>
    <t>Многофункциональный 35-ти этажный высотный комплекс «Tower-Height» с развитым подземным объемом</t>
  </si>
  <si>
    <t>зав.каф.</t>
  </si>
  <si>
    <t>Михайлова Анна Сергеевна</t>
  </si>
  <si>
    <t>Исследование долговечности покрытий проезжей части мостов при температурных воздействиях</t>
  </si>
  <si>
    <t>Никитин Илья Сергеевич</t>
  </si>
  <si>
    <t>30-ти этажное здание «Авиор» в г.Казань</t>
  </si>
  <si>
    <t>Новицкий Егор Владиславович</t>
  </si>
  <si>
    <t>Проект автодорожного моста через реку Нурминка на автодороге «Белкино-Кобяково» в Пестречинском районе Республики Татарстан</t>
  </si>
  <si>
    <t>Зиннуров Тагир Альмирович</t>
  </si>
  <si>
    <t>снс</t>
  </si>
  <si>
    <t>Нотфуллин Алмаз Рамилевич</t>
  </si>
  <si>
    <t>Оптимальное решение обеспечения устойчивости ограждения глубокого котлована для многофункционального высотного здания «Взлет»</t>
  </si>
  <si>
    <t>Огурцова Ольга Михайловна</t>
  </si>
  <si>
    <t>Эффективность применения наномодифицированных пластификаторов для цементных композитов</t>
  </si>
  <si>
    <t>Пузанкова Ксения Алексеевна</t>
  </si>
  <si>
    <t>Отведение ливневых вод через систему подвесных водоотводных лотков на мостовых сооружениях</t>
  </si>
  <si>
    <t>Сагдуллин Айзат Рамилевич</t>
  </si>
  <si>
    <t>Конструктивные решения узлов соединения сборно-разборных конструкций</t>
  </si>
  <si>
    <t>Садыков Руслан Рустемович</t>
  </si>
  <si>
    <t>Совершенствование системы водоотвода с мостового полотна автодорожных мостов</t>
  </si>
  <si>
    <t>Сафиуллина Гузель Рамилевна</t>
  </si>
  <si>
    <t>Разработка энергоэффективных симметричных тройников для снижения энергопотребления систем вентиляции</t>
  </si>
  <si>
    <t>Семенов Дмитрий Германович</t>
  </si>
  <si>
    <t>9-и этажное здание с отложенной подземной парковкой</t>
  </si>
  <si>
    <t xml:space="preserve">Сидорова Ангелина Дмитриевна </t>
  </si>
  <si>
    <t>Комплексный подход к реализации инвестиционного проекта строительства многоэтажного жилого дома в условиях сложившейся застройки по адресу: г. Казань, ул. П. Лумумбы</t>
  </si>
  <si>
    <t xml:space="preserve">                        Абдуханова Наталья Геннадьевна</t>
  </si>
  <si>
    <t>Сиражетдинов Айдар Ильгизович</t>
  </si>
  <si>
    <t>Производство быстротвердеющих сухих строительных смесей для ремонта и гидроизоляции конструкции зданий</t>
  </si>
  <si>
    <t>Хохряков Олег Викторович</t>
  </si>
  <si>
    <t>Соколов-Сыромятников Владимир Владимирович</t>
  </si>
  <si>
    <t>Высотный многофункциональный комплекс «Бесконечность» с развитым подземным объемом в г. Казани</t>
  </si>
  <si>
    <t>Тихонова Валерия Александровна</t>
  </si>
  <si>
    <t>Многофункциональное высотное здание «Solis» с развитой подземной частью в г. Казани</t>
  </si>
  <si>
    <t>Шавалеев Данис Ильфакович</t>
  </si>
  <si>
    <t>Восстановление работоспособности распорных перекрытий с помощью стальных элементов</t>
  </si>
  <si>
    <t>Павлов Валерий Вадимович</t>
  </si>
  <si>
    <t>Шаехов Алмаз Фритович</t>
  </si>
  <si>
    <t xml:space="preserve">Совершенствование методов определения опасной зоны вблизи строящихся объектов </t>
  </si>
  <si>
    <t>Шаймухаметова Регина Ринатовна</t>
  </si>
  <si>
    <t>Технико-экономическое обоснование применения конструктивных элементов и технологий, обеспечивающих снижение эксплуатационных затрат на примере строительства торгового центра в г.Казани на ул. Н.Ершова</t>
  </si>
  <si>
    <t>Шайхлисламова Алия Фанисовна</t>
  </si>
  <si>
    <t>Технико-экономическое обоснование реконструкции на бережной Табеева в городе Набережные Челны</t>
  </si>
  <si>
    <t>Шагиахметова Эльвира Илшатовна</t>
  </si>
  <si>
    <t>Шайхутдинова Диана Ринатовна</t>
  </si>
  <si>
    <t>Технико-экономическое обоснование строительства и эксплуатации энергоэффективного жилого дома</t>
  </si>
  <si>
    <t>Шило Анна Андреевна</t>
  </si>
  <si>
    <t>Формирование механизма комплексной застройки на основе энергосбережения с целью улучшения градостроительной ценности</t>
  </si>
  <si>
    <t>Якупова Альбина Айратовна</t>
  </si>
  <si>
    <t>Внедрение систем «Умный дом» в жилищное строительство как инструмент повышения энергоэффективности, безопасности и комфорта на примере строительства жилого комплекса, расположенного на ул.Гагарина, 77 в г.Казань</t>
  </si>
  <si>
    <t>Кибишев Кантемир Андзорович</t>
  </si>
  <si>
    <t>Повышение энергоэффективности при 
проектировании школ в КБР</t>
  </si>
  <si>
    <t>Гукетлов Хазрет Мухамедович</t>
  </si>
  <si>
    <t>Дамирова Алтынай Дамировна</t>
  </si>
  <si>
    <t>КГУСТА им. Н.Исанова</t>
  </si>
  <si>
    <t>«Газоснабжение жилмассива Ынтымак города Бишкек»</t>
  </si>
  <si>
    <t>Жыргалбаева Нурбубу Мамбетжановна</t>
  </si>
  <si>
    <t>Карпушкин Александр Сергеевич</t>
  </si>
  <si>
    <t>КФУ им. В.И. Вернадского (Крым)</t>
  </si>
  <si>
    <t>Цопа Наталья Владимировна</t>
  </si>
  <si>
    <t>Совершенствование системы строительного контроля и исполнительной документации в условиях цифровизации строительной отрасли</t>
  </si>
  <si>
    <t>Полищук Анатолий Иванович</t>
  </si>
  <si>
    <t>КубГАУ им. И.Т.Трубилина</t>
  </si>
  <si>
    <t>«Оценка состояния подвальных помещений здания для выяснения причин появления в них подземной воды и сырости на примере здания школы в ст. Северской»</t>
  </si>
  <si>
    <t>КузГТУ им. Т.Ф. Горбачева</t>
  </si>
  <si>
    <t>Волошин Виталий Леонидович</t>
  </si>
  <si>
    <t xml:space="preserve">Белова Елена Макаровна </t>
  </si>
  <si>
    <t>Проектирование и строительство здания судоремонтного цеха площадью до 22 000      в г. Омске</t>
  </si>
  <si>
    <t>Львова Полина Дмитриевна</t>
  </si>
  <si>
    <t xml:space="preserve">Шабанов Евгений Анатольевич </t>
  </si>
  <si>
    <t>Проектирование и строительство аэровокзального комплекса внутренних воздушных линий Международного аэропорта г.Кемерово</t>
  </si>
  <si>
    <t>Липецкий ГТУ</t>
  </si>
  <si>
    <t>Чекман Ольга Вячеславовна</t>
  </si>
  <si>
    <t>Анализ методик укрупнённого расчёта стоимости строительства в РФ и за рубежом</t>
  </si>
  <si>
    <t>Зверев Виталий Валентинович</t>
  </si>
  <si>
    <t>Грунина Юлия Владимировна</t>
  </si>
  <si>
    <t>Жилой комплекс с применением энергоэффективных технологий для лиц с ОВЗ</t>
  </si>
  <si>
    <t>Скляднев Александр Иванович</t>
  </si>
  <si>
    <t>Красникова Дария Викторовна</t>
  </si>
  <si>
    <t>Многоэтажное монолитное жилое здание в г. Липецке по ул. Стаханова</t>
  </si>
  <si>
    <t>Кузовкина Елизавета Павловна</t>
  </si>
  <si>
    <t>Театр оперы и балета в г.Липецк</t>
  </si>
  <si>
    <t>Рогатовских Татьяна Михайловна</t>
  </si>
  <si>
    <t>Пахомова Александра Юрьевна</t>
  </si>
  <si>
    <t>Купольный дом в с. Никольское Липецкой области</t>
  </si>
  <si>
    <t>Мещерякова Елена Владимировна</t>
  </si>
  <si>
    <t>Ковина Екатерина Николаевна</t>
  </si>
  <si>
    <t>Проект автодорожного моста через р. Мзымта в г. Сочи</t>
  </si>
  <si>
    <t>Курлянд Василий Васильевич</t>
  </si>
  <si>
    <t>Першина Александра Юрьевна</t>
  </si>
  <si>
    <t>Проектирование вантового вело-пешеходного моста через реку Москву в парковом поясе бывшей промзоны «ЗИЛ»</t>
  </si>
  <si>
    <t>Агеев Алексей Владимирович</t>
  </si>
  <si>
    <t>Пронина Аделаида Денисовна</t>
  </si>
  <si>
    <t>Проект моста через р. Дон в Ростовской обл.</t>
  </si>
  <si>
    <t>Курлянд Василий Глебович</t>
  </si>
  <si>
    <t>Сидоров Дмитрий Андреевич</t>
  </si>
  <si>
    <t>Проектирование вело-пешеходного моста ч/р Яуза в Ростокино</t>
  </si>
  <si>
    <t>Воронин Сергей Игоревич</t>
  </si>
  <si>
    <t>Устройство асфальтобетонных покрытий при пониженной температуре воздуха</t>
  </si>
  <si>
    <t>Ярмолинский Владимир Аполенарьевич</t>
  </si>
  <si>
    <t>Докучаева Ульяна Антоновна</t>
  </si>
  <si>
    <t>Проектирование участка автомобильной дороги II категории в Ставропольском крае</t>
  </si>
  <si>
    <t>Холин Александр Сергеевич</t>
  </si>
  <si>
    <t>Поликарпова Дарья Вадимовна</t>
  </si>
  <si>
    <t>Проект автомобильной дороги М-4 "Дон" на участке дальнего западного обхода г. Краснодара</t>
  </si>
  <si>
    <t>Рудакова Виктория Вячеславовна</t>
  </si>
  <si>
    <t>ННГАСУ</t>
  </si>
  <si>
    <t>Балахонова Татьяна Сергеевна</t>
  </si>
  <si>
    <t>Торгово-развлекательный центр в городе Чкаловске Нижегородской области</t>
  </si>
  <si>
    <t>Ламзин Дмитрий Александрович</t>
  </si>
  <si>
    <t>Балдина Кристина Дмитриевна</t>
  </si>
  <si>
    <t>Детский реабилитационный центр для спортсменов в г. Дзержинске</t>
  </si>
  <si>
    <t>Гаврикова Татьяна Александровна</t>
  </si>
  <si>
    <t>Бугай Константин Павлович</t>
  </si>
  <si>
    <t>Исследование методов очистки сточных вод предприятий
текстильной промышленности</t>
  </si>
  <si>
    <t>Кащенко Олег Викторович</t>
  </si>
  <si>
    <t>Ваганов Евгений Андреевич</t>
  </si>
  <si>
    <t>«Методы повышения энергоэффективности отопительно-вентиляционных систем жилищного фонда»</t>
  </si>
  <si>
    <t>Сухов Вячеслав Васильевич</t>
  </si>
  <si>
    <t>Васин Антон Дмитриевич</t>
  </si>
  <si>
    <t>Высотное многофункциональное здание в Нижнем Новгороде</t>
  </si>
  <si>
    <t>Кочетова Елена Анатольевна</t>
  </si>
  <si>
    <t>Вилков Артем Дмитриевич</t>
  </si>
  <si>
    <t>Молочный завод в Нижегородской области</t>
  </si>
  <si>
    <t>Агеева Елена Юрьевна</t>
  </si>
  <si>
    <t xml:space="preserve">д.ф.н.  </t>
  </si>
  <si>
    <t>Владыка Наталия Сергеевна</t>
  </si>
  <si>
    <t>Реконструкция укрепительных сооружений левого берега реки Оки между Молитовским мостом и метромостом в городе Нижнем Новгороде</t>
  </si>
  <si>
    <t>Янченко Андрей Владимирович</t>
  </si>
  <si>
    <t>Горбунова Варвара Сергеевна</t>
  </si>
  <si>
    <t>Выставочный комплекс авиатехники в Нижнем Новгороде</t>
  </si>
  <si>
    <t>Градинар Юлия Андреевна</t>
  </si>
  <si>
    <t>Канал рециркуляции Костромской ГРЭС в городе Волгореченске</t>
  </si>
  <si>
    <t>Хохлов Дмитрий Николаевич</t>
  </si>
  <si>
    <t>Ерух Максим Сергеевич</t>
  </si>
  <si>
    <t>Владимиров Владимир Русланович</t>
  </si>
  <si>
    <t>Берегоукрепительное сооружение левого берега реки Оки в районе площади Ленина в городе Нижнем Новгороде</t>
  </si>
  <si>
    <t>Калинчева Ольга Сергеевна</t>
  </si>
  <si>
    <t>Развитие инфраструктуры круизного туризма на водных объектах Верхневолжского бассейнового округа</t>
  </si>
  <si>
    <t>Соболь Илья Станиславович</t>
  </si>
  <si>
    <t>и.о. проректора</t>
  </si>
  <si>
    <t>Купцов Андрей Кириллович</t>
  </si>
  <si>
    <t>Теплоснабжение жилого комплекса от котельной и сравнительный анализ энергоэффективности тепловых пунктов</t>
  </si>
  <si>
    <t>Готулева Юлия Васильевна</t>
  </si>
  <si>
    <t>Ламовская Анастасия Дмитриевна</t>
  </si>
  <si>
    <t>Трянина Нажеджа Юрьевна</t>
  </si>
  <si>
    <t>зам.зав.каф.</t>
  </si>
  <si>
    <t>Художественная галерея на улице Черниговской в Нижнем Новгороде</t>
  </si>
  <si>
    <t>Лицова Анна Алексеевна</t>
  </si>
  <si>
    <t>Крытый футбольный манеж на 5000 зрителей при академии футбола в Нижнем Новгороде</t>
  </si>
  <si>
    <t>Крицин Алексей Владимирович</t>
  </si>
  <si>
    <t>Маринина Марина Александровна</t>
  </si>
  <si>
    <t>Энергосбережение в православных храмах с использованием альтернативных источников энергии</t>
  </si>
  <si>
    <t>Соколов Михаил Михайлович</t>
  </si>
  <si>
    <t>Мосеев Александр Дмитриевич</t>
  </si>
  <si>
    <t>Водоотведение населённого пункта с исследованием методов обеззараживания осадков городских сточных вод</t>
  </si>
  <si>
    <t>Жакевич Михаил Олегович</t>
  </si>
  <si>
    <t>Овчинникова Екатерина Алексеевна</t>
  </si>
  <si>
    <t>Сравнительный анализ систем теплогазоснабжения                 микрорайона города</t>
  </si>
  <si>
    <t>Павлов Алексей Алексеевич</t>
  </si>
  <si>
    <t>Подпорные и водосбросные сооружения Братского гидроузла на реке Ангаре</t>
  </si>
  <si>
    <t>Соболь Станислав Владимирович</t>
  </si>
  <si>
    <t>Прыткова Елизавета Михайловна</t>
  </si>
  <si>
    <t>Отопление и вентиляция ресторана в г. Нижнем Новгороде</t>
  </si>
  <si>
    <t>Пумполов Кирилл Александрович</t>
  </si>
  <si>
    <t>«Сравнительный анализ систем теплогазоснабжения промышленного предприятия»</t>
  </si>
  <si>
    <t>Ромадова Анна Владимировна</t>
  </si>
  <si>
    <t>Центр современного искусства и творчества в г. Саранске</t>
  </si>
  <si>
    <t>Сахарова Дарья Владимировна</t>
  </si>
  <si>
    <t>Усиление существующего сейсмостойкого здания  в городе Севастополь</t>
  </si>
  <si>
    <t>Хазов Павел Алексеевич</t>
  </si>
  <si>
    <t>Соколова Екатерина Александровна</t>
  </si>
  <si>
    <t>Большепролетный круглый спортивный комплекс с применением изгибно-жесткого висячего покрытия</t>
  </si>
  <si>
    <t>Колесов Александр Иванович</t>
  </si>
  <si>
    <t>Титаев Алексей Павлович</t>
  </si>
  <si>
    <t>Инженерная подготовка территории и благоустройство правого берега реки Оки у Куйбышевской насосной станции в городе Нижнем Новгороде</t>
  </si>
  <si>
    <t>Виталий Михайлович Красильников</t>
  </si>
  <si>
    <t>Сухарева Карина Олеговна</t>
  </si>
  <si>
    <t>Многофункциональное высотное здание с подземной парковкой в городе Казани</t>
  </si>
  <si>
    <t>Цветкова Татьяна Сергеевна</t>
  </si>
  <si>
    <t>Многофункциональная арена с покрытием в виде двухпоясной сетчатой оболочки на 12000 зрителей в Нижнем Новгороде</t>
  </si>
  <si>
    <t>Чадаев Алексей Андреевич</t>
  </si>
  <si>
    <t>Расширение области применения гидроизоляционных мембран в промышленном строительстве</t>
  </si>
  <si>
    <t>Кондрашкин Олег Борисович</t>
  </si>
  <si>
    <t>Чернышев Андрей Юрьевич</t>
  </si>
  <si>
    <t>Совершенствование технологии очистки сточных вод р. п. Воскресенское Нижегородской области</t>
  </si>
  <si>
    <t>Васильев Алексей Львович</t>
  </si>
  <si>
    <t>Чеснокова Анастасия Андреевна</t>
  </si>
  <si>
    <t>Центр искусств в городе Дзержинске Нижегородской обл.</t>
  </si>
  <si>
    <t>Рыскулова Марина Николаевна</t>
  </si>
  <si>
    <t>Чечурина Анастасия Викторовна</t>
  </si>
  <si>
    <t>Технико-экономический анализ вариантов по расходу стали рамы переменного сечения крытого манежа для верховой езды</t>
  </si>
  <si>
    <t>Шаньгина Анна Владимировна</t>
  </si>
  <si>
    <t>Отопление и вентиляция жилого дома в г. Нижнем Новгороде</t>
  </si>
  <si>
    <t>Кузин Виктор Юрьевич</t>
  </si>
  <si>
    <t>Шароварова Александра Сергеевна</t>
  </si>
  <si>
    <t>Совершенствование технологии производства работ по устройству нулевого цикла зданий повышенной этажности</t>
  </si>
  <si>
    <t>Хряпченкова Ирина Николаевна</t>
  </si>
  <si>
    <t>к.т.н. , д.ф.н.</t>
  </si>
  <si>
    <t>Шилов Сергей Сергеевич</t>
  </si>
  <si>
    <t>Футбольный стадиона на 38 000 зрительских мест в г. Хабаровск</t>
  </si>
  <si>
    <t>Оганесян Лев Овикович</t>
  </si>
  <si>
    <t>Инженерные модели противооползневых мероприятий на склонах Нижегородского кремля</t>
  </si>
  <si>
    <t>НГАСУ (Сибстрин)</t>
  </si>
  <si>
    <t>Акулов Георгий Павлович</t>
  </si>
  <si>
    <t>ПЛАНИРОВАНИЕ СБАЛАНСИРОВАННОСТИ ПОСТАВОК МАТЕРИАЛЬНО-ТЕХНИЧЕСКИХ РЕСУРСОВ ДЛЯ СТРОИТЕЛЬНЫХ ОБЪЕКТОВ</t>
  </si>
  <si>
    <t>Иконникова Альбина Викторовна</t>
  </si>
  <si>
    <t>Аширбеков Алишер Кайратулы</t>
  </si>
  <si>
    <t>Строительство участка автомобильной дороги М-36 «Ижевское-Вишневка» протяженностью 10 км</t>
  </si>
  <si>
    <t>Игнатова Ольга Арнольдовна</t>
  </si>
  <si>
    <t>Березницкая Дарья Александровна</t>
  </si>
  <si>
    <t>Расчетное обоснование стадийности монтажа сетчатых оболочек с применением современных вычислительных комплексов</t>
  </si>
  <si>
    <t>Лунев Юрий Владимирович</t>
  </si>
  <si>
    <t>Гайдай Изабелла Игоревна</t>
  </si>
  <si>
    <t>Строительство многоквартирного дома с помещениями общественного назначения в г. Новосибирске</t>
  </si>
  <si>
    <t>Федорова Татьяна Михайловна</t>
  </si>
  <si>
    <t xml:space="preserve">к.э.н. </t>
  </si>
  <si>
    <t>Гаращук Софья Алексеевна</t>
  </si>
  <si>
    <t>Цех по производству товарного бетона П= 100 тыс. м3 в год</t>
  </si>
  <si>
    <t>Лыткина Евгения Владимировна</t>
  </si>
  <si>
    <t>Головкова Александра Алексеевна</t>
  </si>
  <si>
    <t>Выставочный павильон в г. Абакане</t>
  </si>
  <si>
    <t>Павлик Андрей Владимирович</t>
  </si>
  <si>
    <t>Горбачева Татьяна Александровна</t>
  </si>
  <si>
    <t>Архитектурно-ландшафтная организация территории дошкольного образовательного учреждения в Заельцовском района г. Новосибирска</t>
  </si>
  <si>
    <t>Смолина Олеся Олеговна</t>
  </si>
  <si>
    <t xml:space="preserve">Григорова Алена Сергеевна </t>
  </si>
  <si>
    <t>Многоквартирный дом с помещениями общественного назначения, автостоянками по ул. Садовой 17, в г. Новосибирске</t>
  </si>
  <si>
    <t>Адищев Владимир Васильевич</t>
  </si>
  <si>
    <t>Евдокимов Евгений Васильевич</t>
  </si>
  <si>
    <t>Повышение водостойкости бетонов транспортных конструкций</t>
  </si>
  <si>
    <t>Заломская Ольга Александровна</t>
  </si>
  <si>
    <t>Реконструкция объекта культурного наследия регионального значения «Особняк Колыгиной», г. Иркутск</t>
  </si>
  <si>
    <t>Митасов Валерий Михайлович</t>
  </si>
  <si>
    <t>Захарова Аэлита Руслановна</t>
  </si>
  <si>
    <t>Тёплый склад, г. Новосибирск</t>
  </si>
  <si>
    <t>Пуртов Вячеслав Васильевич</t>
  </si>
  <si>
    <t>Каланаков Айсур Владимирович</t>
  </si>
  <si>
    <t xml:space="preserve">  Строительство участка автомобильной дороги «Талда-Тюнгур» Ⅱ технической категории протяженностью 9,300 км в Республике Алтай».</t>
  </si>
  <si>
    <t>Пименов Александр Трофимович</t>
  </si>
  <si>
    <t>Квасов Николай Николаевич</t>
  </si>
  <si>
    <t>Многоэтажный жилой дом №9 по ул. 5-я Кирпичная горка в Октябрьском районе г. Новосибирска</t>
  </si>
  <si>
    <t>Федоров Дмитрий Аполлонович</t>
  </si>
  <si>
    <t>Козлов Павел Евгеньевич</t>
  </si>
  <si>
    <t>Усовершенствование технологической схемы очистных сооружений канализации города Губкинский Ямало-Ненецкого автономного округа</t>
  </si>
  <si>
    <t>Амбросова Галина Тарасовна</t>
  </si>
  <si>
    <t>Козлова Анастасия Александровна</t>
  </si>
  <si>
    <t>Спортивный комплекс в р.п. Колывань Новосибирской области</t>
  </si>
  <si>
    <t>Нуждин Леонид Викторович</t>
  </si>
  <si>
    <t>Колесникова Алена Альбертовна</t>
  </si>
  <si>
    <t>Водоотведение и очистка сточных вод города Искитима с элементами исследования на локальных очистных сооружениях по переработке сыворотки</t>
  </si>
  <si>
    <t>Копылов Артём Вячеславович</t>
  </si>
  <si>
    <t>Выставочный центр в Кировском районе г. Новосибирска</t>
  </si>
  <si>
    <t>Акимова Мария Игоревна</t>
  </si>
  <si>
    <t>кандидат искусствоведения</t>
  </si>
  <si>
    <t>Лазарев Игнатий Витальевич</t>
  </si>
  <si>
    <t>Многоэтажный жилой дом со встроенными помещениями обслуживания и подземной автостоянкой по ул. Ленинградская в Октябрьском районе  г. Новосибирска</t>
  </si>
  <si>
    <t>Линовский Станислав Викторович</t>
  </si>
  <si>
    <t>Мельников Давид Викторович</t>
  </si>
  <si>
    <t>Влияние фазового перехода на инерционность ограждающих конструкций</t>
  </si>
  <si>
    <t>Мансуров Рустам Шамильевич</t>
  </si>
  <si>
    <t>Налбандян Анастасия Витальевна</t>
  </si>
  <si>
    <t>Архитектурно-планировочная организация базы отдыхав Заельцовском районе, г. Новосибирск</t>
  </si>
  <si>
    <t>Нечкова Олеся Валерьевна</t>
  </si>
  <si>
    <t>Адаптация архитектуры панельных жилых домов к современным условиям г. Новосибирска</t>
  </si>
  <si>
    <t>Новикова Наталья Олеговна</t>
  </si>
  <si>
    <t>Архитектурно-пространственное развитие Кировской промышленной территорий в г. Новосибирске</t>
  </si>
  <si>
    <t>Карелин Дмитрий Викторович</t>
  </si>
  <si>
    <t>Павлова Екатерина Евгеньевна</t>
  </si>
  <si>
    <t>Модифицирование свойств керамического черепка отходами ТЭЦ</t>
  </si>
  <si>
    <t>Шоева Татьяна Евгеньевна</t>
  </si>
  <si>
    <t>Пасечник Дарья Ильинична</t>
  </si>
  <si>
    <t>Реконструкция производственного здания в г.Новосибирске</t>
  </si>
  <si>
    <t>Немчикова Лариса Александровна</t>
  </si>
  <si>
    <t>Пахомова Елизавета Дмитриевна</t>
  </si>
  <si>
    <t xml:space="preserve">Комплект оборудования на базе экскаватора для разрушения негабаритов скальных пород </t>
  </si>
  <si>
    <t>Николаев Анатолий Геннадьевич</t>
  </si>
  <si>
    <t>зам.зав.каф. / доцент</t>
  </si>
  <si>
    <t>Перегутова Татьяна Алексеевна</t>
  </si>
  <si>
    <t>ООсобенности проектирования здоровьесберегающих
объектов капитального строительства</t>
  </si>
  <si>
    <t>Полякова Анастасия Александровна,
Реводько Галина Анатольевна</t>
  </si>
  <si>
    <t>Технология и организация крупноблочного полносборного строительства жилого комплекса в г. Новосибирске</t>
  </si>
  <si>
    <t>Молодин Владимир Викторович</t>
  </si>
  <si>
    <t>Ребитва Сергей Александрович</t>
  </si>
  <si>
    <t>Водоотведение и очистка сточных вод города Боровичи Нижегородской области</t>
  </si>
  <si>
    <t>Матюшенко Евгений Николаевич</t>
  </si>
  <si>
    <t>Сальников Евгений Евгеньевич</t>
  </si>
  <si>
    <t>Водоотведение и очистка сточных вод города и комплекса очистных сооружений канализации, запроектированный на реальной основе для поселка Сузун</t>
  </si>
  <si>
    <t>Семенова Мария Михайловна</t>
  </si>
  <si>
    <t>Высокопрочный мелкозернистый бетон для 3D-печати</t>
  </si>
  <si>
    <t>Ильина Лилия Владимировна</t>
  </si>
  <si>
    <t>директор института</t>
  </si>
  <si>
    <t>Сивоплясова Анастасия Сергеевна</t>
  </si>
  <si>
    <t>Применение трансформируемых конструктивных систем в современной архитектуре</t>
  </si>
  <si>
    <t>Скрябина Алёна Алексеевна</t>
  </si>
  <si>
    <t>Двухэтажное здание спортивного комплекса школы с подземным техническим этажом в г. Севастополе Республики Крым</t>
  </si>
  <si>
    <t>Молчанов Виктор Сергеевич</t>
  </si>
  <si>
    <t>Тюрина Александра Александровна</t>
  </si>
  <si>
    <t>Разработка комплекта оборудования на базе минипогрузчика для разрушения мёрзлых грунтов</t>
  </si>
  <si>
    <t>зав.каф</t>
  </si>
  <si>
    <t>Ульянова Ольга Владимировна</t>
  </si>
  <si>
    <t>Модифицирование стеновых керамических изделий нонодобавкой</t>
  </si>
  <si>
    <t>Филимонова (Касьянова) Дарья Сергеевна</t>
  </si>
  <si>
    <t>Реконструкция производственного цеха молочного завода «Сибирское молоко» филиала «Вимм-Биль-Данн» в г. Новосибирске</t>
  </si>
  <si>
    <t xml:space="preserve">Черемнов Даниил Юрьевич </t>
  </si>
  <si>
    <t>Ледовая арена в г. Барнауле</t>
  </si>
  <si>
    <t>Шафрай Константин Анатольевич</t>
  </si>
  <si>
    <t>Шкода Дарья Андреевна</t>
  </si>
  <si>
    <t>Строительство детского сада на 300 мест с бассейном по ул. Арбан, во II жилом районе г. Абакана</t>
  </si>
  <si>
    <t>Андриевский Сергей Николаевич</t>
  </si>
  <si>
    <t>НУАСА (Армения)</t>
  </si>
  <si>
    <t>Дадаян Айк Нерсесович</t>
  </si>
  <si>
    <t>Проект 7-этажного жилого здания в городе Ереван</t>
  </si>
  <si>
    <t>Авакян Оганес Арменович</t>
  </si>
  <si>
    <t>ассистент</t>
  </si>
  <si>
    <t>Тер-Погосян Тигран Варданович</t>
  </si>
  <si>
    <t>Особенности проектирования зданий и сооружений при наличии грунтов разной категории</t>
  </si>
  <si>
    <t>Карапетян Лусине Гургеновна</t>
  </si>
  <si>
    <t>ПГУАС</t>
  </si>
  <si>
    <t>Булавина Дарья Андреевна</t>
  </si>
  <si>
    <t>Неразрушающий контроль металлических конструкций с применением эффекта магнитной проницаемости</t>
  </si>
  <si>
    <t>Жуков Александр Николаевич</t>
  </si>
  <si>
    <t>Гордеева Кристина Сергеевна</t>
  </si>
  <si>
    <t>Отопление и вентиляция здания пожарного депо на 4 спецмашины в г. Мегионе Ханты-Мансийского автономного округа с разработкой автоматизированного ИТП</t>
  </si>
  <si>
    <t>Королева Тамара Ивановна</t>
  </si>
  <si>
    <t>Зотов Владимир Сергеевич</t>
  </si>
  <si>
    <t>Универсальный спортивно – концертный комплекс с купольным покрытием диаметром 65 м</t>
  </si>
  <si>
    <t>Миряев Борис Васильевич</t>
  </si>
  <si>
    <t>Лавров Иван Юрьевич</t>
  </si>
  <si>
    <t>Совершенствование аддитивных LDM-технологий изготовления керамических изделий строительного назначения</t>
  </si>
  <si>
    <t>Береговой Виталий Александрович</t>
  </si>
  <si>
    <t>Кузин Михаил Александрович</t>
  </si>
  <si>
    <t>Проектирование канализационных очистных сооружений с разработкой мероприятий по интенсификации биофлотационной очистки сточных вод</t>
  </si>
  <si>
    <t>Андреев Сергей Юрьевич</t>
  </si>
  <si>
    <t>Петрова Виталина Валерьевна</t>
  </si>
  <si>
    <t>Многоэтажный жилой дом с помещениями общественного значения в жилом районе Терновка г. Пензы</t>
  </si>
  <si>
    <t>Петрянина Любовь Николаевна</t>
  </si>
  <si>
    <t>Петрова Ксения Александровна</t>
  </si>
  <si>
    <t>Разработка комбинированной естественно-механической  системы кондиционирования воздуха по типу вытесняющей вентиляции в соборе Петра и Павла г.Пенза</t>
  </si>
  <si>
    <t>Еремкин Александр Иванович</t>
  </si>
  <si>
    <t>Петрукович Егор Игоревич</t>
  </si>
  <si>
    <t>Проектирование фундаментов спортивно-оздоровительного комплекса с учетом испытаний грунтов на АСИС</t>
  </si>
  <si>
    <t>Хрянина Ольга Викторовна</t>
  </si>
  <si>
    <t>Пигина Анастасия Сергеевна,
 Цырулева Ирина Алексеевна</t>
  </si>
  <si>
    <t>Торгово-развлекательный комплекс сложной конфигурации в плане в г. Краснодаре</t>
  </si>
  <si>
    <t>Дмитрий Викторович Артюшин</t>
  </si>
  <si>
    <t>декан</t>
  </si>
  <si>
    <t>Попов Максим Сергеевич</t>
  </si>
  <si>
    <t>36-этажный многофункциональный комплекс в г. Москве</t>
  </si>
  <si>
    <t>Викторов Валерий Васильевич</t>
  </si>
  <si>
    <t>Пышная Алёна Сергеевна</t>
  </si>
  <si>
    <t>Формирование конкурентной стратегии девелоперской компании с учетом потребительских предпочтений при строительстве объектов многоэтажной жилой недвижимости</t>
  </si>
  <si>
    <t>Учинина Татьяна владимировна</t>
  </si>
  <si>
    <t>Фатеев Денис Анатольевич</t>
  </si>
  <si>
    <t>9-этажный 72-квартирный жилой дом в г. Тамбове</t>
  </si>
  <si>
    <t>Викторова Ольга Леонидовна</t>
  </si>
  <si>
    <t>Хрипунова Марина Станиславовна</t>
  </si>
  <si>
    <t>Проект строительства 8-этажного жилого дома со встроенно-пристроенным детским садом</t>
  </si>
  <si>
    <t>Тарасеева Нелли Ивановна</t>
  </si>
  <si>
    <t>Ростовский ГУПС</t>
  </si>
  <si>
    <t>Волкова Дарья Михайловна</t>
  </si>
  <si>
    <t>Проект реконструкции хореографической школы в г. Ставрополе</t>
  </si>
  <si>
    <t>Рубцова Яна Сергеевна</t>
  </si>
  <si>
    <t>С(А)ФУ</t>
  </si>
  <si>
    <t>Городецкая Алёна Андреевна</t>
  </si>
  <si>
    <t>Технология и организация строительства ЖК “Familia” в г. Архангельске</t>
  </si>
  <si>
    <t>Северова Галина Витальевна</t>
  </si>
  <si>
    <t>Дубинина Ольга Александровна</t>
  </si>
  <si>
    <t>Энергоэффективный капитальный ремонт домов старой застройки на примере многоквартирного жилого дома по адресу г. Архангельск, ул. Гагарина, дом 5</t>
  </si>
  <si>
    <t>Попова Ольга Николаевна</t>
  </si>
  <si>
    <t>Заббарова Екатерина Сергеевна</t>
  </si>
  <si>
    <t>Комплексное малоэтажное жилищное строительство на примере инвестиционно-строительного проекта коттеджного посёлка в г. Северодвинске</t>
  </si>
  <si>
    <t>Кемова Дина Дмитриевна</t>
  </si>
  <si>
    <t>Капитальный ремонт автомобильной дороги Усть-Вага – Ядриха на участке км 237+000 – км 248+000 в Красноборском районе Архангельской области</t>
  </si>
  <si>
    <t>Меньшиков Александр Михайлович</t>
  </si>
  <si>
    <t>Прокопьева Дарья Алексеевна</t>
  </si>
  <si>
    <t>Сметное нормирование и новые технологии в строительстве</t>
  </si>
  <si>
    <t>Игнатьева Алла Петровна</t>
  </si>
  <si>
    <t>Судакова Анастасия Сергеевна</t>
  </si>
  <si>
    <t>Технология и организация строительства 5-этажного жилого дома по ул. Ломоносова д.38 в г. Северодвинске</t>
  </si>
  <si>
    <t>Раковский Виктор Иванович</t>
  </si>
  <si>
    <t>Чирков Николай Дмитриевич</t>
  </si>
  <si>
    <t>Проект по совершенствованию организационно-технических мероприятий безопасности дорожного движения в Ломоносовском округе г. Архангельск</t>
  </si>
  <si>
    <t>Оруджова Ольга Низамиевна</t>
  </si>
  <si>
    <t>СамГТУ</t>
  </si>
  <si>
    <t>Абрамов Никита Сергеевич</t>
  </si>
  <si>
    <t>Капитальный ремонт жилого дома по адресу ул. Ново-Садовая, 6 в г. Самаре</t>
  </si>
  <si>
    <t>Гордеева Татьяна Евгеньевна</t>
  </si>
  <si>
    <t>Антонов Кирилл Алексеевич</t>
  </si>
  <si>
    <t>Лабораторный стенд по исследованию динамики микроконтроллерной САУ печью сопротивления</t>
  </si>
  <si>
    <t>Масляницын Александр Петрович</t>
  </si>
  <si>
    <t>Афанасьева Ксения Михайловна</t>
  </si>
  <si>
    <t>Экспертиза проекта строительства поликлиники в ЖК «Волгарь»</t>
  </si>
  <si>
    <t>Мамаева Ольга Анатольевна</t>
  </si>
  <si>
    <t>к.эт.н.</t>
  </si>
  <si>
    <t>Чикноворьян Александр Григорьевич</t>
  </si>
  <si>
    <t>Оптимизация технологии производства внутренних железобетонных стеновых панелей</t>
  </si>
  <si>
    <t>Васюкова Ксения Витальевна</t>
  </si>
  <si>
    <t>Иванова Анастасия Николаевна</t>
  </si>
  <si>
    <t>Организация работ по благоустройству набережной 
г.Сызрань</t>
  </si>
  <si>
    <t>Гужова Оксана Александровна</t>
  </si>
  <si>
    <t>Малюгин Николай Робертович</t>
  </si>
  <si>
    <t>Совершенствование конструкций берегоукрепительных сооружений активного типа</t>
  </si>
  <si>
    <t>Михасек Андрей Александрович</t>
  </si>
  <si>
    <t>Маняхина Елизавета Олеговна</t>
  </si>
  <si>
    <t>Проектирование концертного зала в городе Самара</t>
  </si>
  <si>
    <t>Пищулев Александр Анатольевич</t>
  </si>
  <si>
    <t>Масляницына Елена Васильевна</t>
  </si>
  <si>
    <t>Интеллектуальная система управления тепловым режимом административного здания</t>
  </si>
  <si>
    <t>Блинчиков Олег Игоревич</t>
  </si>
  <si>
    <t>Мингафин Ринат Ривгатович</t>
  </si>
  <si>
    <t>Узкопрофильные намывные гидротехнические сооружения</t>
  </si>
  <si>
    <t>Родионов Максим Владимирович</t>
  </si>
  <si>
    <t>Няшкина Елена Николаевна</t>
  </si>
  <si>
    <t xml:space="preserve">Управление проектом жилищного строительства в концепции жизненного цикла (на примере ЖК «Желябово») </t>
  </si>
  <si>
    <t>Пушкаренко Сергей Константинович</t>
  </si>
  <si>
    <t>Упорова Мария Григорьевна</t>
  </si>
  <si>
    <t>Энергоэффективный керамический кирпич из природного сырья с высоким содержанием карбонатов</t>
  </si>
  <si>
    <t>Чумаченко Наталья Генриховна</t>
  </si>
  <si>
    <t>Фролов Игорь Андреевич</t>
  </si>
  <si>
    <t>Разработка инновационных предложений в сфере формирования маневренного жилищного фонда</t>
  </si>
  <si>
    <t>Шалагина Екатерина Валерьевна</t>
  </si>
  <si>
    <t>Экспертиза инвестиционного проекта строительства театра в г.о. Новокуйбышевск</t>
  </si>
  <si>
    <t>СибАДИ</t>
  </si>
  <si>
    <t>Шевелёв Дмитрий Александрович
Геращенко Елена Александровна</t>
  </si>
  <si>
    <t>«Применение золошлаков для строительства Северного обхода г. Омска (комплексный проект):
Часть 1. Проектирование; 
Часть 2. Строительство»</t>
  </si>
  <si>
    <t>Сиротюк Виктор Владимирович</t>
  </si>
  <si>
    <t>Келлер Елена Викторовна</t>
  </si>
  <si>
    <t>Строительство учебного центра дошкольного образования в г. Новосибирск</t>
  </si>
  <si>
    <t>Аксёнова Светлана Михайловна</t>
  </si>
  <si>
    <t>Явинский Александр Викторович</t>
  </si>
  <si>
    <t>Влияние золошлаковых отходов на свойства бетонов для производства дорожных плит</t>
  </si>
  <si>
    <t>Чулкова Ирина Львовна</t>
  </si>
  <si>
    <t>СПбГАСУ</t>
  </si>
  <si>
    <t>Воробьев Владимир Игоревич</t>
  </si>
  <si>
    <t>Исследование воздушного режима входных зон многофункциональных высотных комплексов</t>
  </si>
  <si>
    <t>Денисихин Сергей Владимирович</t>
  </si>
  <si>
    <t>Маркарян Сурен Рафаэлевич</t>
  </si>
  <si>
    <t>Пухкал Виктор Алексеевич</t>
  </si>
  <si>
    <t>Михайлова Дарья Геннадьевна</t>
  </si>
  <si>
    <t>Разработка систем отопления, вентиляции и кондиционирования воздуха в здании санаторно-курортного комплекса</t>
  </si>
  <si>
    <t>Уляшева Вера Михайловна</t>
  </si>
  <si>
    <t>Рядушина Валерия Владимировна</t>
  </si>
  <si>
    <t>Разработка системы ГВС многоквартирного жилого дома
со встроенно-пристроенными помещениями на ул.
Гжатской 29а, корпус 2.1-2.3 СПб</t>
  </si>
  <si>
    <t>Бирюзова Елена Александровна</t>
  </si>
  <si>
    <t>Суханова Полина Александровна</t>
  </si>
  <si>
    <t>«Инфракрасное отопление Мытищинского машиностроительного завода»</t>
  </si>
  <si>
    <t>Пономарев Николай Степанович</t>
  </si>
  <si>
    <t>Фортас Линда</t>
  </si>
  <si>
    <t>Отопление и вентиляция ремонтно-механической мастерской в г. Хабаровске</t>
  </si>
  <si>
    <t>Апполонова Юлия Сергеевна</t>
  </si>
  <si>
    <t>Исследование параметров, влияющих на напряженно-деформированное состояние границы раздела ФАП-бетон</t>
  </si>
  <si>
    <t>Шеховцов Алексей Сергеевич</t>
  </si>
  <si>
    <t>Баскаков Кирилл Олегович</t>
  </si>
  <si>
    <t>Железобетонная башенная градирня высотой 175м в составе АЭС в республике Бангладеш</t>
  </si>
  <si>
    <t>Рудный Игорь Александрович</t>
  </si>
  <si>
    <t>Безнедельный Кирилл</t>
  </si>
  <si>
    <t>Проектирование дошкольной образовательной организации на 220 мест.</t>
  </si>
  <si>
    <t>Хегай Алексей Олегович</t>
  </si>
  <si>
    <t>и.о.зав.каф.</t>
  </si>
  <si>
    <t>Белоглазова Анастасия Сергеевна</t>
  </si>
  <si>
    <t>Разработка эффективной технологии возведения подземных транспортных сооружений</t>
  </si>
  <si>
    <t>Гайдо Антон Николаевич</t>
  </si>
  <si>
    <t>Бучков Максим</t>
  </si>
  <si>
    <t>Проект воссоздания Нового кафедрального собора в г. Выборге</t>
  </si>
  <si>
    <t>Данилов Егор Владимирович</t>
  </si>
  <si>
    <t>Дмитриева Екатерина Валерьевна</t>
  </si>
  <si>
    <t>Проект содержания автомобильной дороги федерального значения</t>
  </si>
  <si>
    <t>Радов Василий Петрович</t>
  </si>
  <si>
    <t>Дмитриева Юлия Валентиновна</t>
  </si>
  <si>
    <t>Исследование колееобразования в конструкциях дорожной одежды на дорогах с асфальтобетонным покрытием</t>
  </si>
  <si>
    <t>Клековкина Мария Петровна</t>
  </si>
  <si>
    <t>Лобовский Михаил Олегович</t>
  </si>
  <si>
    <t>Измерение деформаций и усилий в стержневых элементах с применением микрометра</t>
  </si>
  <si>
    <t>Родиков Николай Николаевич</t>
  </si>
  <si>
    <t>Модин Иван Викторович</t>
  </si>
  <si>
    <t>Проект транспортной развязки на автомобильной дороге А-181 на ПК 70+296 в Ленинградской области</t>
  </si>
  <si>
    <t>Овчинников Максим Алексеевич</t>
  </si>
  <si>
    <t>Осипенков Егор Игоревич</t>
  </si>
  <si>
    <t>Организация строительства Главного корпуса Музея Мирового океана в г. Калининград</t>
  </si>
  <si>
    <t>Ступакова Ольга Геннадиевна</t>
  </si>
  <si>
    <t>Пеньков Даниил Валерьевич</t>
  </si>
  <si>
    <t>Концепция реставрации и приспособления Конюшенного ведомства (Конюшенная пл., 1)</t>
  </si>
  <si>
    <t>Мангушев Рашид Абдуллович</t>
  </si>
  <si>
    <t>Печкова Полина Николаевна</t>
  </si>
  <si>
    <t>Разработка методики оценки несущей способности свайных фундаментов с учетом способа их возведения</t>
  </si>
  <si>
    <t>Плотникова Анна Андреевна</t>
  </si>
  <si>
    <t>Влияние параметров дисперсного армирования на коэффициент интенсивности напряжений фибробетона</t>
  </si>
  <si>
    <t>Жаворонков Михаил Ильич</t>
  </si>
  <si>
    <t xml:space="preserve">Рыбак Анна Александровна </t>
  </si>
  <si>
    <t xml:space="preserve">Проектирование фундаментов административного здания с развитым подземным пространством </t>
  </si>
  <si>
    <t xml:space="preserve">Конюшков Владимир Викторович </t>
  </si>
  <si>
    <t>Тугушев Артур Алимович</t>
  </si>
  <si>
    <t>Совершенствование технологии устройства эксплуатируемой инверсионной кровли</t>
  </si>
  <si>
    <t>Егоров Андрей Николаевич</t>
  </si>
  <si>
    <t>д.э.н., к.т.н.</t>
  </si>
  <si>
    <t>Хвостова Анастасия Григорьевна</t>
  </si>
  <si>
    <t xml:space="preserve">Организация строительства второго корпуса 
детского дома по адресу: г. Москва, Будайский пр, 
вл.5, стр.1 </t>
  </si>
  <si>
    <t>Худоложкин Егор Александрович</t>
  </si>
  <si>
    <t>Исследование методов расчета оснований водопропускных труб</t>
  </si>
  <si>
    <t>Шадрин Евгений Сергеевич</t>
  </si>
  <si>
    <t>Черных Александр Григорьевич</t>
  </si>
  <si>
    <t>ПРОЕКТ ВЫСОТНОГО ДЕРЕВЯННОГО ЖИЛОГО ЗДАНИЯ В Г. САНКТ-ПЕТЕРБУРГ</t>
  </si>
  <si>
    <t>Ярышкин Игорь Андреевич</t>
  </si>
  <si>
    <t>Колееобразование и методы борьбы ним  на автомобильных дорогах с асфальтобетонным покрытием</t>
  </si>
  <si>
    <t>Симановский Александр Мордхаевич</t>
  </si>
  <si>
    <t>СФУ</t>
  </si>
  <si>
    <t>Аглямзянов Эмиль Ринатович</t>
  </si>
  <si>
    <t>Реализация инвестиционного проекта строительства здания Третьего арбитражного апелляционного суда в г. Красноярск</t>
  </si>
  <si>
    <t>Крелина Елена Валерьевна</t>
  </si>
  <si>
    <t>Амузин Иван Константинович</t>
  </si>
  <si>
    <t>3D печать строительных изделий</t>
  </si>
  <si>
    <t>Клиндух Надежда Юрьевна</t>
  </si>
  <si>
    <t>Афанасьев Андрей Петрович</t>
  </si>
  <si>
    <t>Повышение эффективности экспертизы проектной документации и результатов инженерных изысканий</t>
  </si>
  <si>
    <t>Саенко Ирина Александровна</t>
  </si>
  <si>
    <t>Костылев Петр Николаевич</t>
  </si>
  <si>
    <t>Реализация инвестиционного проекта строительства физкультурно-оздоровительного комплекса в г. Норильске</t>
  </si>
  <si>
    <t>Пухова Валерия Викторовна</t>
  </si>
  <si>
    <t>Латынцева Елена Александровна</t>
  </si>
  <si>
    <t>Развитие применения пеностекла в строительстве</t>
  </si>
  <si>
    <t>Нагибин Геннадий Ефимович</t>
  </si>
  <si>
    <t>к.ф.н.</t>
  </si>
  <si>
    <t xml:space="preserve">Паньков Павел Андреевич </t>
  </si>
  <si>
    <t>Развитие малоэтажного деревянного домостроения в г. Красноярск</t>
  </si>
  <si>
    <t>Сергуничева Елена Михайловна</t>
  </si>
  <si>
    <t>Толочко Ольга Романовна</t>
  </si>
  <si>
    <t>Развитие комплексной застройки территории с учетом потребностей людей пожилого возраста</t>
  </si>
  <si>
    <t xml:space="preserve">д.э.н. </t>
  </si>
  <si>
    <t>Тверской ГТУ</t>
  </si>
  <si>
    <t>Абдуллина Юлия Ринатовна</t>
  </si>
  <si>
    <t>Технология возведения монолитных железобетонных конструкций с предварительным напряжением в построечных условиях</t>
  </si>
  <si>
    <t>Баркая Темур Рауфович</t>
  </si>
  <si>
    <t>Романов Андрей Викторович</t>
  </si>
  <si>
    <t>Анализ влияния постнапряжения фундаментных плит многоэтажных общественных зданий на их напряженно-деформированное состояние</t>
  </si>
  <si>
    <t>Соколов Сергей Александрович</t>
  </si>
  <si>
    <t>Шевкина Анна Владимировна</t>
  </si>
  <si>
    <t>«Многоквартирный жилой дом по адресу: г.Тверь, ул.Макарова, д.4, к.2 с постнапряжением перекрытий»</t>
  </si>
  <si>
    <t>ТГАСУ</t>
  </si>
  <si>
    <t>Башмакова Анастасия Викторовна</t>
  </si>
  <si>
    <t>Разработка концепции управления коворкинг центрами</t>
  </si>
  <si>
    <t>Янюшкина Екатерина Владимировна</t>
  </si>
  <si>
    <t>Дьяконова Юлия Евгеньевна</t>
  </si>
  <si>
    <t>Обоснование вариантов реновации деревянных многоквартирных жилых домов на примере жилого квартала в городе Томске</t>
  </si>
  <si>
    <t>Овсянникова Татьяна Юрьевна</t>
  </si>
  <si>
    <t>Качаева Дарья Сергеевна</t>
  </si>
  <si>
    <t>Исследование инвестиционной привлекательности рынка жилищного строительства региона</t>
  </si>
  <si>
    <t>Чибисов Роман Евгеньевич</t>
  </si>
  <si>
    <t>Сорокаэтажный бизнес-центр в монолитном исполнении с подземной автостоянкой в г. Томск</t>
  </si>
  <si>
    <t>Пахмурин Олег Равильевич</t>
  </si>
  <si>
    <t>Эмер Генрих Антонович</t>
  </si>
  <si>
    <t>Девятиэтажный жилой дом с двухуровневой подземной автостоянкой</t>
  </si>
  <si>
    <t>ТИУ</t>
  </si>
  <si>
    <t>Бирюков Евгений Сергеевич</t>
  </si>
  <si>
    <t>Проект технологической линии по производству железобетонных конструкций для транспортных магистралей</t>
  </si>
  <si>
    <t>Каспер Елена Александровна</t>
  </si>
  <si>
    <t>Воротникова Александра Дмитриевна</t>
  </si>
  <si>
    <t>Строительство автомобильной дороги подъезд к пос. Тундрино</t>
  </si>
  <si>
    <t>Гензе Дмитрий Александрович</t>
  </si>
  <si>
    <t>Горбунова Дарья Валерьевна</t>
  </si>
  <si>
    <t xml:space="preserve">Использование альтернативных источников тепла 
для отопления индивидуальных жилых домов
</t>
  </si>
  <si>
    <t>Михайлова Лариса Юрьевна</t>
  </si>
  <si>
    <t>Диева Диана Валерьевна</t>
  </si>
  <si>
    <t>Котельная по адресу: Тюменская область, Голышмановкий район, рп Голышманово, ул. Садовая, 3</t>
  </si>
  <si>
    <t>Велижанина Татьяна Сергеевна</t>
  </si>
  <si>
    <t>Очистка сточных вод малых населенных пунктов</t>
  </si>
  <si>
    <t>Вялкова Елена Игоревна</t>
  </si>
  <si>
    <t>Емельянова Оксана Сергеевна</t>
  </si>
  <si>
    <t>«Повышение физико-механических характеристик деревянных конструкций путем химической модификации»</t>
  </si>
  <si>
    <t>Ефимов Александр Алексеевич</t>
  </si>
  <si>
    <t>Калинин Максим Олегович</t>
  </si>
  <si>
    <t>Проектно-технологические решения по производству эффективной стеновой керамики</t>
  </si>
  <si>
    <t>Зимакова Галина Александровна</t>
  </si>
  <si>
    <t>Мингалиев Алмаз Равильевич</t>
  </si>
  <si>
    <t>Повышение безопасности и улучшение условий движения на ул.50 лет ВЛКСМ, участок ул.Мельникайте – ул.Пермякова в г.Тюмени</t>
  </si>
  <si>
    <t>Андронов Роман Валерьевич</t>
  </si>
  <si>
    <t>Лезнева Анастасия Дмитриевна</t>
  </si>
  <si>
    <t>«Ангар для технического обслуживания воздушных судов в  г. Тобольск»</t>
  </si>
  <si>
    <t>Бай Владимир Федорович</t>
  </si>
  <si>
    <t>Леонтьев Александр Алексеевич</t>
  </si>
  <si>
    <t>Храм «Вознесения Господня» в г. Челябинск</t>
  </si>
  <si>
    <t>Белявская Оксана Шавкатовна</t>
  </si>
  <si>
    <t>Матюков Андрей Анатольевич</t>
  </si>
  <si>
    <t>Разработка малогабаритной мобильной установки для проведения статических испытаний грунтов сваями</t>
  </si>
  <si>
    <t>Самохвалов Михаил Александрович</t>
  </si>
  <si>
    <t>Мухина Олеся Вадимовна</t>
  </si>
  <si>
    <t>ЭФФЕКТИВНЫЕ МЕТОДЫ ПРОВЕДЕНИЯ РЕМОНТНЫХ РАБОТ ЗДАНИЙ И СООРУЖЕНИЙ НА ПРИМЕРЕ ШКОЛ И ДЕТСКИХ САДОВ ГОРОДА ТЮМЕНИ</t>
  </si>
  <si>
    <t>Зазуля Юрий Владимирович</t>
  </si>
  <si>
    <t>Перков Владислав Евгеньевич</t>
  </si>
  <si>
    <t>«Крытый бассейн в г. Тобольск»</t>
  </si>
  <si>
    <t>Наумкина Юлия Владимировна</t>
  </si>
  <si>
    <t>Прошкин Андрей Романович</t>
  </si>
  <si>
    <t>Развитие транспортно–логистической сети по доставке вяжущих материалов за счет строительства битумных терминалов на территории Уральского федерального 
округа</t>
  </si>
  <si>
    <t>Тимоховец Вера Дмитриевна</t>
  </si>
  <si>
    <t>Романов Никита Алексеевич</t>
  </si>
  <si>
    <t>Совершенствование технологии зимнего бетонирования при строительстве объектов в монолитном исполнении</t>
  </si>
  <si>
    <t>Абайдуллина Татьяна Николаевна</t>
  </si>
  <si>
    <t>Ставров Вадим Викторович</t>
  </si>
  <si>
    <t>Развитие технологий изготовления железобетонных, сборных и монолитных конструкций</t>
  </si>
  <si>
    <t>Заварыкина Арина Алексеевна</t>
  </si>
  <si>
    <t>Водоотведение г. Берёзовский</t>
  </si>
  <si>
    <t>Иванюшин Юрий Андреевич</t>
  </si>
  <si>
    <t>Федоров Дмитрий Александрович</t>
  </si>
  <si>
    <t>ИССЛЕДОВАНИЕ ЭФФЕКТИВНОСТИ ИНФОРМАЦИОННЫХ ТЕХНОЛОГИЙ В ОРГАНИЗАЦИИ И ПРОИЗВОДСТВЕ СТРОИТЕЛЬНЫХ РАБОТ</t>
  </si>
  <si>
    <t>Ашихмин Олег Викторович</t>
  </si>
  <si>
    <t>Цопа Артем Валерьевич</t>
  </si>
  <si>
    <t>«Комплексное благоустройство территории жилой группы по ул. Самарцева в г. Тюмень»</t>
  </si>
  <si>
    <t>Кузьмина Татьяна Васильевна</t>
  </si>
  <si>
    <t>Чемякина Валерия Павловна</t>
  </si>
  <si>
    <t>"Экспертиза проекта реконструкции материального склада под АБК в г. Свободный"</t>
  </si>
  <si>
    <t>Есипов Андрей Владимирович</t>
  </si>
  <si>
    <t>Шматок Вячеслав Викторович</t>
  </si>
  <si>
    <t>Повышение эффективности цементогрунта при строительстве оснований дорожных одежд</t>
  </si>
  <si>
    <t>Куюков Сергей Анатольевич</t>
  </si>
  <si>
    <t>ТОГУ</t>
  </si>
  <si>
    <t>Клименко Виктор Михайлович</t>
  </si>
  <si>
    <t>Динамический расчёт здания, сейсмоизолированного 
кинематическими опорами А. К. Юсупова</t>
  </si>
  <si>
    <t>Ловцов Александр Дмитриевич</t>
  </si>
  <si>
    <t>Лесков Илья Викторович</t>
  </si>
  <si>
    <t>Исследование живучести двухпоясного ребристо-кольцевого купола</t>
  </si>
  <si>
    <t>Тишков Николай Леонидович</t>
  </si>
  <si>
    <t>УлГТУ</t>
  </si>
  <si>
    <t>Морозов Дмитрий Сергеевич</t>
  </si>
  <si>
    <t>Повышение эффективности термической деаэрации воды на котельной филиала предприятия АО «АБИнБев-Эфес» в г.Ульяновске</t>
  </si>
  <si>
    <t>Пазушкина Ольга Владимировна</t>
  </si>
  <si>
    <t>УрГУПС</t>
  </si>
  <si>
    <t>Реконструкция ЧОУ «Школа-интернат №13 среднего общего образования ОАО «РЖД» и строительство физкультурно-оздоровительного комплекса в рамках данной реконструкции</t>
  </si>
  <si>
    <t>Горда Илья Геннадьевич
Леонтьев Максим Алексеевич
Рагимова Диана Игоревна</t>
  </si>
  <si>
    <t>Гилев Леонид Борисович (Трофимова и Горелов)</t>
  </si>
  <si>
    <t>УрФУ</t>
  </si>
  <si>
    <t>Бабушкина Анастасия Александровна</t>
  </si>
  <si>
    <t>Организация парковочного пространства в новых жилых районах Екатеринбурга</t>
  </si>
  <si>
    <t>Булавина Людмила Вениаминовна</t>
  </si>
  <si>
    <t>Реконструкция улицы Уральских рабочих в Екатеринбурге</t>
  </si>
  <si>
    <t>Секисова Анастасия Дмитриевна
Симонова Виктория Игоревна</t>
  </si>
  <si>
    <t>Ухтинский ГТУ</t>
  </si>
  <si>
    <t>Хизириев Абдулмуталиб Мурадович</t>
  </si>
  <si>
    <t>Проектирование здания гостиницы в г. Тюмень</t>
  </si>
  <si>
    <t>Веряскина Елена Михайловна</t>
  </si>
  <si>
    <t>ЧувГУ</t>
  </si>
  <si>
    <t>Кудряшов Руслан Георгиевич</t>
  </si>
  <si>
    <t>Сакмарова Лариса Алексеевна</t>
  </si>
  <si>
    <t xml:space="preserve">Кузнецов Александр Вячеславович </t>
  </si>
  <si>
    <t>Деформации железобетонных перекрытий при физической нелинейности для назначения параметров мониторинга</t>
  </si>
  <si>
    <t>Плотников Алексей Николаевич</t>
  </si>
  <si>
    <t>Павлов Александр Станиславович</t>
  </si>
  <si>
    <t>Детская школа искусств площадью 2800 м2 в г. Алатырь</t>
  </si>
  <si>
    <t>Иванов Сергей Ильич</t>
  </si>
  <si>
    <t>Риманов Алексей Николаевич</t>
  </si>
  <si>
    <t>5-ти этажное офисное здание</t>
  </si>
  <si>
    <t>Пожарное депо на 6 машино-мест со смешанным каркасом  в г.Чебоксары</t>
  </si>
  <si>
    <t>Федулова Надежда Ивановна</t>
  </si>
  <si>
    <t>Отопление и вентиляция административного здания, г. Нижний Новгород</t>
  </si>
  <si>
    <t>Мозгова Анна Станиславовна</t>
  </si>
  <si>
    <t>Чернова Анастасия Николаевна</t>
  </si>
  <si>
    <t>Кризисный центр помощи женщинам и детям в г. Чебоксары</t>
  </si>
  <si>
    <t>ЮЗГУ</t>
  </si>
  <si>
    <t>Аверькова Оксана Юрьевна</t>
  </si>
  <si>
    <t>Бизнес-проект «Индустриальная рамно-панельная конструктивная система многоэтажных жилых и общественных зданий нового поколения» Культурно-спортивный комплекс в г. Саратове</t>
  </si>
  <si>
    <t>Никитин Константин Евгеньевич</t>
  </si>
  <si>
    <t>Давиденко Юлия Владимировна</t>
  </si>
  <si>
    <t>Реализация инвестиционно-строительного проекта на примере завода по производству силикатного кирпича в г.Курск</t>
  </si>
  <si>
    <t>Бредихина Наталья Владимировна</t>
  </si>
  <si>
    <t>ЮУрГУ</t>
  </si>
  <si>
    <t>Самодолова Олеся Александровна</t>
  </si>
  <si>
    <t>Технико-экономический анализ очистки воды от радиоактивных загрязнений</t>
  </si>
  <si>
    <t>Николаенко Елена Валентиновна</t>
  </si>
  <si>
    <t>Нурлубеков Альберт Бурумбаевич</t>
  </si>
  <si>
    <t>Гостиничный комплекс «Мамисон» по Волоколамскому шоссе в г. Москве. Проектирование ресурсосберегающих систем обеспечения микроклимата</t>
  </si>
  <si>
    <t>Умеренкова Элина Владимировна</t>
  </si>
  <si>
    <t>Терехова Екатерина Александровна</t>
  </si>
  <si>
    <t>Реализация инвестиционно-строительного проекта «Мусоросортировочный комплекс в д. Чаплыгино Курской области»</t>
  </si>
  <si>
    <t>Бредихин Владимир Викторович</t>
  </si>
  <si>
    <t>Чаплыгин Евгений Юрьевич</t>
  </si>
  <si>
    <t>Бизнес-проект. Разработка системы поквартирного отопления с использованием автономного теплоэлектрического генератора</t>
  </si>
  <si>
    <t>Ежов Владимир Сергеевич</t>
  </si>
  <si>
    <t>Басанов Максим Алексеевич</t>
  </si>
  <si>
    <t>Исследование эффекта самовосстановления цементных композиций</t>
  </si>
  <si>
    <t>Черных Тамара Николаевна</t>
  </si>
  <si>
    <t xml:space="preserve"> д.т.н.</t>
  </si>
  <si>
    <t>Самодолов Александр Павлович</t>
  </si>
  <si>
    <t>Водоснабжение и водоотведение «умного дома» коттеджного типа</t>
  </si>
  <si>
    <t>Солонов Геннадий Геннадьевич</t>
  </si>
  <si>
    <t>Ахметов Марат Марселевич</t>
  </si>
  <si>
    <t>Оценка экономической эффективности проектирования железобетонных многопустотных плит перекрытий из высокопрочного песчаного бетона</t>
  </si>
  <si>
    <t>Палагин Николай Григорьевич</t>
  </si>
  <si>
    <t>КБГУ им. Х.М.Бербекова</t>
  </si>
  <si>
    <t>Исследование биметаллических радиаторов «Rifar»</t>
  </si>
  <si>
    <t>Фадеев Александр Сергеевич</t>
  </si>
  <si>
    <t>Саркисян Давид Артурович</t>
  </si>
  <si>
    <t>«BIM технологии в проектировании автомобильных дорог»</t>
  </si>
  <si>
    <t>Углова Евгения Владимировна</t>
  </si>
  <si>
    <t>Постол Снежана Александровна</t>
  </si>
  <si>
    <t>«Восстановление показателей эксплуатационных свойств асфальтобетонов, содержащих асфальтогранулят, добавкой Viatop PLUS RC»</t>
  </si>
  <si>
    <t>Чернов Сергей Анатольевич</t>
  </si>
  <si>
    <t>Лскавян Рачья</t>
  </si>
  <si>
    <t>«Строительство автомобильной дороги «Северный подъезд к Кавказскому государственному биосферному заповеднику им. Х.Г. Шапошникова» в Майкопском районе Республики Адыгея.»</t>
  </si>
  <si>
    <t>Матуа Вахтанг Парменович</t>
  </si>
  <si>
    <t>Наименование номинации</t>
  </si>
  <si>
    <t>Место</t>
  </si>
  <si>
    <t>среднее</t>
  </si>
  <si>
    <t>Г</t>
  </si>
  <si>
    <t>За результативное участие в конкурсе</t>
  </si>
  <si>
    <t>Снят с конкурса</t>
  </si>
  <si>
    <t>Фамилия Имя Отчество  руководителя ВКР</t>
  </si>
  <si>
    <t>«Водоотведение города Московской области и санитарно-техническое оборудование жилого 14-ти этажного здания»</t>
  </si>
  <si>
    <t>Грамота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</si>
</sst>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0"/>
      <color theme="1"/>
      <name val="Arial Cy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Font="1"/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Alignment="1">
      <alignment horizontal="right"/>
    </xf>
    <xf numFmtId="0" fontId="0" fillId="0" borderId="1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164" fontId="0" fillId="0" borderId="6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0" fillId="0" borderId="0" xfId="0" applyFont="1" applyFill="1"/>
    <xf numFmtId="0" fontId="0" fillId="0" borderId="2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8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colors>
    <mruColors>
      <color rgb="FFFFFFCC"/>
      <color rgb="FF99FF99"/>
      <color rgb="FFCCFFCC"/>
      <color rgb="FFCCECFF"/>
      <color rgb="FFFF99FF"/>
      <color rgb="FF9900FF"/>
      <color rgb="FFCCFF99"/>
      <color rgb="FF99CCFF"/>
      <color rgb="FF0000CC"/>
      <color rgb="FFF8690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2158097</xdr:colOff>
      <xdr:row>148</xdr:row>
      <xdr:rowOff>0</xdr:rowOff>
    </xdr:from>
    <xdr:ext cx="457009" cy="264560"/>
    <xdr:sp macro="" textlink="">
      <xdr:nvSpPr>
        <xdr:cNvPr id="2" name="TextBox 1" hidden="1"/>
        <xdr:cNvSpPr txBox="1"/>
      </xdr:nvSpPr>
      <xdr:spPr>
        <a:xfrm>
          <a:off x="5754052" y="1958511"/>
          <a:ext cx="45700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r>
            <a:rPr lang="ru-RU" sz="1100"/>
            <a:t>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1"/>
  <sheetViews>
    <sheetView tabSelected="1" topLeftCell="A364" zoomScale="70" zoomScaleNormal="70" workbookViewId="0">
      <selection activeCell="L341" sqref="L341"/>
    </sheetView>
  </sheetViews>
  <sheetFormatPr defaultRowHeight="15" x14ac:dyDescent="0.25"/>
  <cols>
    <col min="1" max="1" width="26.28515625" style="1" customWidth="1"/>
    <col min="2" max="2" width="27.5703125" style="1" customWidth="1"/>
    <col min="3" max="3" width="56.28515625" customWidth="1"/>
    <col min="4" max="4" width="26" style="1" customWidth="1"/>
    <col min="5" max="6" width="19.140625" style="1" customWidth="1"/>
    <col min="7" max="7" width="17.140625" style="1" customWidth="1"/>
    <col min="8" max="8" width="18.5703125" style="1" customWidth="1"/>
    <col min="9" max="9" width="12.7109375" customWidth="1"/>
    <col min="10" max="10" width="17.7109375" style="1" customWidth="1"/>
    <col min="11" max="11" width="18.7109375" customWidth="1"/>
  </cols>
  <sheetData>
    <row r="1" spans="1:19" s="37" customFormat="1" ht="61.5" customHeight="1" thickBot="1" x14ac:dyDescent="0.3">
      <c r="A1" s="50" t="s">
        <v>1</v>
      </c>
      <c r="B1" s="50" t="s">
        <v>5</v>
      </c>
      <c r="C1" s="50" t="s">
        <v>3</v>
      </c>
      <c r="D1" s="50" t="s">
        <v>1167</v>
      </c>
      <c r="E1" s="50" t="s">
        <v>6</v>
      </c>
      <c r="F1" s="50" t="s">
        <v>7</v>
      </c>
      <c r="G1" s="50" t="s">
        <v>4</v>
      </c>
      <c r="H1" s="50" t="s">
        <v>11</v>
      </c>
      <c r="I1" s="50" t="s">
        <v>8</v>
      </c>
      <c r="J1" s="50" t="s">
        <v>99</v>
      </c>
      <c r="K1" s="51" t="s">
        <v>1161</v>
      </c>
      <c r="L1" s="52" t="s">
        <v>1162</v>
      </c>
      <c r="M1" s="43"/>
      <c r="N1" s="44" t="s">
        <v>1163</v>
      </c>
      <c r="O1" s="44"/>
      <c r="P1" s="44"/>
      <c r="Q1" s="44"/>
      <c r="R1" s="44"/>
      <c r="S1" s="44"/>
    </row>
    <row r="2" spans="1:19" s="37" customFormat="1" ht="84.75" customHeight="1" x14ac:dyDescent="0.25">
      <c r="A2" s="50" t="s">
        <v>68</v>
      </c>
      <c r="B2" s="53" t="s">
        <v>60</v>
      </c>
      <c r="C2" s="50" t="s">
        <v>61</v>
      </c>
      <c r="D2" s="50" t="s">
        <v>62</v>
      </c>
      <c r="E2" s="50" t="s">
        <v>56</v>
      </c>
      <c r="F2" s="50" t="s">
        <v>47</v>
      </c>
      <c r="G2" s="50" t="s">
        <v>52</v>
      </c>
      <c r="H2" s="50" t="s">
        <v>12</v>
      </c>
      <c r="I2" s="50" t="s">
        <v>0</v>
      </c>
      <c r="J2" s="50" t="s">
        <v>18</v>
      </c>
      <c r="K2" s="54"/>
      <c r="L2" s="55">
        <v>1</v>
      </c>
      <c r="M2" s="45"/>
      <c r="N2" s="33">
        <v>87.142857142857139</v>
      </c>
      <c r="O2" s="46"/>
      <c r="P2" s="35"/>
      <c r="Q2" s="34"/>
      <c r="R2" s="35"/>
      <c r="S2" s="35"/>
    </row>
    <row r="3" spans="1:19" s="37" customFormat="1" ht="72.75" customHeight="1" x14ac:dyDescent="0.25">
      <c r="A3" s="50" t="s">
        <v>68</v>
      </c>
      <c r="B3" s="53" t="s">
        <v>63</v>
      </c>
      <c r="C3" s="50" t="s">
        <v>64</v>
      </c>
      <c r="D3" s="50" t="s">
        <v>62</v>
      </c>
      <c r="E3" s="50" t="s">
        <v>10</v>
      </c>
      <c r="F3" s="50" t="s">
        <v>47</v>
      </c>
      <c r="G3" s="50" t="s">
        <v>52</v>
      </c>
      <c r="H3" s="50" t="s">
        <v>12</v>
      </c>
      <c r="I3" s="50" t="s">
        <v>48</v>
      </c>
      <c r="J3" s="50" t="s">
        <v>18</v>
      </c>
      <c r="K3" s="54"/>
      <c r="L3" s="55">
        <v>3</v>
      </c>
      <c r="M3" s="45"/>
      <c r="N3" s="33">
        <v>78.857142857142861</v>
      </c>
      <c r="O3" s="46"/>
      <c r="P3" s="35"/>
      <c r="Q3" s="34"/>
      <c r="R3" s="35"/>
      <c r="S3" s="35"/>
    </row>
    <row r="4" spans="1:19" s="37" customFormat="1" ht="72" customHeight="1" x14ac:dyDescent="0.25">
      <c r="A4" s="50" t="s">
        <v>68</v>
      </c>
      <c r="B4" s="53" t="s">
        <v>65</v>
      </c>
      <c r="C4" s="50" t="s">
        <v>66</v>
      </c>
      <c r="D4" s="50" t="s">
        <v>67</v>
      </c>
      <c r="E4" s="50" t="s">
        <v>10</v>
      </c>
      <c r="F4" s="50" t="s">
        <v>47</v>
      </c>
      <c r="G4" s="50" t="s">
        <v>52</v>
      </c>
      <c r="H4" s="50" t="s">
        <v>13</v>
      </c>
      <c r="I4" s="50" t="s">
        <v>48</v>
      </c>
      <c r="J4" s="50" t="s">
        <v>19</v>
      </c>
      <c r="K4" s="54"/>
      <c r="L4" s="55">
        <v>3</v>
      </c>
      <c r="M4" s="45"/>
      <c r="N4" s="33">
        <v>71.142857142857139</v>
      </c>
      <c r="O4" s="46"/>
      <c r="P4" s="35"/>
      <c r="Q4" s="34"/>
      <c r="R4" s="35"/>
      <c r="S4" s="35"/>
    </row>
    <row r="5" spans="1:19" s="37" customFormat="1" ht="54" customHeight="1" x14ac:dyDescent="0.25">
      <c r="A5" s="50" t="s">
        <v>69</v>
      </c>
      <c r="B5" s="53" t="s">
        <v>71</v>
      </c>
      <c r="C5" s="50" t="s">
        <v>72</v>
      </c>
      <c r="D5" s="50" t="s">
        <v>70</v>
      </c>
      <c r="E5" s="50" t="s">
        <v>53</v>
      </c>
      <c r="F5" s="50" t="s">
        <v>45</v>
      </c>
      <c r="G5" s="50" t="s">
        <v>45</v>
      </c>
      <c r="H5" s="50" t="s">
        <v>13</v>
      </c>
      <c r="I5" s="50" t="s">
        <v>0</v>
      </c>
      <c r="J5" s="50" t="s">
        <v>16</v>
      </c>
      <c r="K5" s="54"/>
      <c r="L5" s="55"/>
      <c r="M5" s="45"/>
      <c r="N5" s="33">
        <v>43.166666666666664</v>
      </c>
      <c r="O5" s="46"/>
      <c r="P5" s="35"/>
      <c r="Q5" s="34"/>
      <c r="R5" s="35"/>
      <c r="S5" s="35"/>
    </row>
    <row r="6" spans="1:19" s="37" customFormat="1" ht="35.25" customHeight="1" x14ac:dyDescent="0.25">
      <c r="A6" s="50" t="s">
        <v>69</v>
      </c>
      <c r="B6" s="53" t="s">
        <v>73</v>
      </c>
      <c r="C6" s="50" t="s">
        <v>74</v>
      </c>
      <c r="D6" s="50" t="s">
        <v>75</v>
      </c>
      <c r="E6" s="50" t="s">
        <v>10</v>
      </c>
      <c r="F6" s="50" t="s">
        <v>47</v>
      </c>
      <c r="G6" s="50" t="s">
        <v>47</v>
      </c>
      <c r="H6" s="50" t="s">
        <v>12</v>
      </c>
      <c r="I6" s="50" t="s">
        <v>48</v>
      </c>
      <c r="J6" s="50" t="s">
        <v>19</v>
      </c>
      <c r="K6" s="54"/>
      <c r="L6" s="55"/>
      <c r="M6" s="45"/>
      <c r="N6" s="33">
        <v>43.666666666666664</v>
      </c>
      <c r="O6" s="46"/>
      <c r="P6" s="35"/>
      <c r="Q6" s="34"/>
      <c r="R6" s="35"/>
      <c r="S6" s="35"/>
    </row>
    <row r="7" spans="1:19" s="37" customFormat="1" ht="45" customHeight="1" x14ac:dyDescent="0.25">
      <c r="A7" s="50" t="s">
        <v>76</v>
      </c>
      <c r="B7" s="53" t="s">
        <v>77</v>
      </c>
      <c r="C7" s="50" t="s">
        <v>78</v>
      </c>
      <c r="D7" s="50" t="s">
        <v>79</v>
      </c>
      <c r="E7" s="50" t="s">
        <v>51</v>
      </c>
      <c r="F7" s="50" t="s">
        <v>47</v>
      </c>
      <c r="G7" s="50" t="s">
        <v>47</v>
      </c>
      <c r="H7" s="50" t="s">
        <v>12</v>
      </c>
      <c r="I7" s="50" t="s">
        <v>48</v>
      </c>
      <c r="J7" s="50" t="s">
        <v>15</v>
      </c>
      <c r="K7" s="54"/>
      <c r="L7" s="55">
        <v>3</v>
      </c>
      <c r="M7" s="45"/>
      <c r="N7" s="33">
        <v>60.25</v>
      </c>
      <c r="O7" s="46"/>
      <c r="P7" s="35"/>
      <c r="Q7" s="34"/>
      <c r="R7" s="35"/>
      <c r="S7" s="35"/>
    </row>
    <row r="8" spans="1:19" s="37" customFormat="1" ht="45" customHeight="1" x14ac:dyDescent="0.25">
      <c r="A8" s="50" t="s">
        <v>76</v>
      </c>
      <c r="B8" s="53" t="s">
        <v>80</v>
      </c>
      <c r="C8" s="50" t="s">
        <v>81</v>
      </c>
      <c r="D8" s="50" t="s">
        <v>79</v>
      </c>
      <c r="E8" s="50" t="s">
        <v>51</v>
      </c>
      <c r="F8" s="50" t="s">
        <v>47</v>
      </c>
      <c r="G8" s="50" t="s">
        <v>58</v>
      </c>
      <c r="H8" s="50" t="s">
        <v>13</v>
      </c>
      <c r="I8" s="50" t="s">
        <v>48</v>
      </c>
      <c r="J8" s="50" t="s">
        <v>15</v>
      </c>
      <c r="K8" s="54"/>
      <c r="L8" s="55">
        <v>1</v>
      </c>
      <c r="M8" s="45"/>
      <c r="N8" s="33">
        <v>83.714285714285708</v>
      </c>
      <c r="O8" s="46"/>
      <c r="P8" s="35"/>
      <c r="Q8" s="34"/>
      <c r="R8" s="35"/>
      <c r="S8" s="35"/>
    </row>
    <row r="9" spans="1:19" s="37" customFormat="1" ht="56.25" customHeight="1" x14ac:dyDescent="0.25">
      <c r="A9" s="50" t="s">
        <v>76</v>
      </c>
      <c r="B9" s="53" t="s">
        <v>82</v>
      </c>
      <c r="C9" s="50" t="s">
        <v>83</v>
      </c>
      <c r="D9" s="50" t="s">
        <v>84</v>
      </c>
      <c r="E9" s="50" t="s">
        <v>56</v>
      </c>
      <c r="F9" s="50" t="s">
        <v>47</v>
      </c>
      <c r="G9" s="50" t="s">
        <v>47</v>
      </c>
      <c r="H9" s="50" t="s">
        <v>13</v>
      </c>
      <c r="I9" s="50" t="s">
        <v>48</v>
      </c>
      <c r="J9" s="50" t="s">
        <v>19</v>
      </c>
      <c r="K9" s="54"/>
      <c r="L9" s="55"/>
      <c r="M9" s="45"/>
      <c r="N9" s="33">
        <v>54.428571428571431</v>
      </c>
      <c r="O9" s="46"/>
      <c r="P9" s="35"/>
      <c r="Q9" s="34"/>
      <c r="R9" s="35"/>
      <c r="S9" s="35"/>
    </row>
    <row r="10" spans="1:19" s="37" customFormat="1" ht="45" customHeight="1" x14ac:dyDescent="0.25">
      <c r="A10" s="50" t="s">
        <v>76</v>
      </c>
      <c r="B10" s="53" t="s">
        <v>85</v>
      </c>
      <c r="C10" s="50" t="s">
        <v>86</v>
      </c>
      <c r="D10" s="50" t="s">
        <v>87</v>
      </c>
      <c r="E10" s="50" t="s">
        <v>10</v>
      </c>
      <c r="F10" s="50" t="s">
        <v>45</v>
      </c>
      <c r="G10" s="50" t="s">
        <v>45</v>
      </c>
      <c r="H10" s="50" t="s">
        <v>13</v>
      </c>
      <c r="I10" s="50" t="s">
        <v>48</v>
      </c>
      <c r="J10" s="50" t="s">
        <v>15</v>
      </c>
      <c r="K10" s="54"/>
      <c r="L10" s="56"/>
      <c r="M10" s="45"/>
      <c r="N10" s="33">
        <v>67.857142857142861</v>
      </c>
      <c r="O10" s="46"/>
      <c r="P10" s="35"/>
      <c r="Q10" s="34"/>
      <c r="R10" s="35"/>
      <c r="S10" s="35"/>
    </row>
    <row r="11" spans="1:19" s="37" customFormat="1" ht="45" customHeight="1" x14ac:dyDescent="0.25">
      <c r="A11" s="50" t="s">
        <v>76</v>
      </c>
      <c r="B11" s="53" t="s">
        <v>88</v>
      </c>
      <c r="C11" s="50" t="s">
        <v>89</v>
      </c>
      <c r="D11" s="50" t="s">
        <v>90</v>
      </c>
      <c r="E11" s="50" t="s">
        <v>91</v>
      </c>
      <c r="F11" s="50" t="s">
        <v>51</v>
      </c>
      <c r="G11" s="50" t="s">
        <v>47</v>
      </c>
      <c r="H11" s="50" t="s">
        <v>12</v>
      </c>
      <c r="I11" s="50" t="s">
        <v>48</v>
      </c>
      <c r="J11" s="50" t="s">
        <v>15</v>
      </c>
      <c r="K11" s="54"/>
      <c r="L11" s="55">
        <v>2</v>
      </c>
      <c r="M11" s="45"/>
      <c r="N11" s="33">
        <v>69.75</v>
      </c>
      <c r="O11" s="46"/>
      <c r="P11" s="35"/>
      <c r="Q11" s="34"/>
      <c r="R11" s="35"/>
      <c r="S11" s="35"/>
    </row>
    <row r="12" spans="1:19" s="37" customFormat="1" ht="54.75" customHeight="1" x14ac:dyDescent="0.25">
      <c r="A12" s="50" t="s">
        <v>76</v>
      </c>
      <c r="B12" s="53" t="s">
        <v>92</v>
      </c>
      <c r="C12" s="50" t="s">
        <v>93</v>
      </c>
      <c r="D12" s="50" t="s">
        <v>94</v>
      </c>
      <c r="E12" s="50" t="s">
        <v>10</v>
      </c>
      <c r="F12" s="50" t="s">
        <v>45</v>
      </c>
      <c r="G12" s="50" t="s">
        <v>45</v>
      </c>
      <c r="H12" s="50" t="s">
        <v>13</v>
      </c>
      <c r="I12" s="50" t="s">
        <v>48</v>
      </c>
      <c r="J12" s="50" t="s">
        <v>39</v>
      </c>
      <c r="K12" s="54"/>
      <c r="L12" s="55"/>
      <c r="M12" s="45"/>
      <c r="N12" s="33">
        <v>71.8</v>
      </c>
      <c r="O12" s="46"/>
      <c r="P12" s="35"/>
      <c r="Q12" s="34"/>
      <c r="R12" s="35"/>
      <c r="S12" s="35"/>
    </row>
    <row r="13" spans="1:19" s="37" customFormat="1" ht="45" customHeight="1" x14ac:dyDescent="0.25">
      <c r="A13" s="50" t="s">
        <v>76</v>
      </c>
      <c r="B13" s="53" t="s">
        <v>95</v>
      </c>
      <c r="C13" s="50" t="s">
        <v>96</v>
      </c>
      <c r="D13" s="50" t="s">
        <v>97</v>
      </c>
      <c r="E13" s="50" t="s">
        <v>10</v>
      </c>
      <c r="F13" s="50" t="s">
        <v>47</v>
      </c>
      <c r="G13" s="50" t="s">
        <v>47</v>
      </c>
      <c r="H13" s="50" t="s">
        <v>13</v>
      </c>
      <c r="I13" s="50" t="s">
        <v>48</v>
      </c>
      <c r="J13" s="50" t="s">
        <v>40</v>
      </c>
      <c r="K13" s="54"/>
      <c r="L13" s="55"/>
      <c r="M13" s="45"/>
      <c r="N13" s="33">
        <v>47.333333333333336</v>
      </c>
      <c r="O13" s="46"/>
      <c r="P13" s="35"/>
      <c r="Q13" s="34"/>
      <c r="R13" s="35"/>
      <c r="S13" s="35"/>
    </row>
    <row r="14" spans="1:19" s="37" customFormat="1" ht="71.25" customHeight="1" x14ac:dyDescent="0.25">
      <c r="A14" s="50" t="s">
        <v>76</v>
      </c>
      <c r="B14" s="53" t="s">
        <v>98</v>
      </c>
      <c r="C14" s="50" t="s">
        <v>100</v>
      </c>
      <c r="D14" s="50" t="s">
        <v>101</v>
      </c>
      <c r="E14" s="50" t="s">
        <v>10</v>
      </c>
      <c r="F14" s="50" t="s">
        <v>47</v>
      </c>
      <c r="G14" s="50" t="s">
        <v>47</v>
      </c>
      <c r="H14" s="50" t="s">
        <v>13</v>
      </c>
      <c r="I14" s="50" t="s">
        <v>48</v>
      </c>
      <c r="J14" s="50" t="s">
        <v>39</v>
      </c>
      <c r="K14" s="54"/>
      <c r="L14" s="55"/>
      <c r="M14" s="45"/>
      <c r="N14" s="33">
        <v>61.6</v>
      </c>
      <c r="O14" s="46"/>
      <c r="P14" s="35"/>
      <c r="Q14" s="34"/>
      <c r="R14" s="35"/>
      <c r="S14" s="35"/>
    </row>
    <row r="15" spans="1:19" s="37" customFormat="1" ht="66.75" customHeight="1" x14ac:dyDescent="0.25">
      <c r="A15" s="50" t="s">
        <v>76</v>
      </c>
      <c r="B15" s="53" t="s">
        <v>102</v>
      </c>
      <c r="C15" s="50" t="s">
        <v>103</v>
      </c>
      <c r="D15" s="50" t="s">
        <v>104</v>
      </c>
      <c r="E15" s="50" t="s">
        <v>10</v>
      </c>
      <c r="F15" s="50" t="s">
        <v>51</v>
      </c>
      <c r="G15" s="50" t="s">
        <v>47</v>
      </c>
      <c r="H15" s="50" t="s">
        <v>13</v>
      </c>
      <c r="I15" s="50" t="s">
        <v>0</v>
      </c>
      <c r="J15" s="50" t="s">
        <v>49</v>
      </c>
      <c r="K15" s="54"/>
      <c r="L15" s="55"/>
      <c r="M15" s="45"/>
      <c r="N15" s="33">
        <v>63.333333333333336</v>
      </c>
      <c r="O15" s="46"/>
      <c r="P15" s="35"/>
      <c r="Q15" s="34"/>
      <c r="R15" s="35"/>
      <c r="S15" s="35"/>
    </row>
    <row r="16" spans="1:19" s="37" customFormat="1" ht="53.25" customHeight="1" x14ac:dyDescent="0.25">
      <c r="A16" s="50" t="s">
        <v>76</v>
      </c>
      <c r="B16" s="53" t="s">
        <v>105</v>
      </c>
      <c r="C16" s="50" t="s">
        <v>106</v>
      </c>
      <c r="D16" s="50" t="s">
        <v>107</v>
      </c>
      <c r="E16" s="50" t="s">
        <v>10</v>
      </c>
      <c r="F16" s="50" t="s">
        <v>47</v>
      </c>
      <c r="G16" s="50" t="s">
        <v>47</v>
      </c>
      <c r="H16" s="50" t="s">
        <v>14</v>
      </c>
      <c r="I16" s="50" t="s">
        <v>48</v>
      </c>
      <c r="J16" s="50" t="s">
        <v>19</v>
      </c>
      <c r="K16" s="54"/>
      <c r="L16" s="55"/>
      <c r="M16" s="45"/>
      <c r="N16" s="33">
        <v>52.875</v>
      </c>
      <c r="O16" s="46"/>
      <c r="P16" s="35"/>
      <c r="Q16" s="34"/>
      <c r="R16" s="35"/>
      <c r="S16" s="35"/>
    </row>
    <row r="17" spans="1:19" s="37" customFormat="1" ht="45" customHeight="1" x14ac:dyDescent="0.25">
      <c r="A17" s="50" t="s">
        <v>76</v>
      </c>
      <c r="B17" s="53" t="s">
        <v>108</v>
      </c>
      <c r="C17" s="50" t="s">
        <v>109</v>
      </c>
      <c r="D17" s="50" t="s">
        <v>110</v>
      </c>
      <c r="E17" s="50" t="s">
        <v>10</v>
      </c>
      <c r="F17" s="50" t="s">
        <v>47</v>
      </c>
      <c r="G17" s="50" t="s">
        <v>47</v>
      </c>
      <c r="H17" s="50" t="s">
        <v>13</v>
      </c>
      <c r="I17" s="50" t="s">
        <v>48</v>
      </c>
      <c r="J17" s="50" t="s">
        <v>21</v>
      </c>
      <c r="K17" s="54"/>
      <c r="L17" s="55"/>
      <c r="M17" s="45"/>
      <c r="N17" s="33">
        <v>55.571428571428569</v>
      </c>
      <c r="O17" s="46"/>
      <c r="P17" s="35"/>
      <c r="Q17" s="34"/>
      <c r="R17" s="35"/>
      <c r="S17" s="35"/>
    </row>
    <row r="18" spans="1:19" s="37" customFormat="1" ht="56.25" customHeight="1" x14ac:dyDescent="0.25">
      <c r="A18" s="50" t="s">
        <v>76</v>
      </c>
      <c r="B18" s="53" t="s">
        <v>111</v>
      </c>
      <c r="C18" s="50" t="s">
        <v>112</v>
      </c>
      <c r="D18" s="50" t="s">
        <v>113</v>
      </c>
      <c r="E18" s="50" t="s">
        <v>10</v>
      </c>
      <c r="F18" s="50" t="s">
        <v>51</v>
      </c>
      <c r="G18" s="50" t="s">
        <v>47</v>
      </c>
      <c r="H18" s="50" t="s">
        <v>12</v>
      </c>
      <c r="I18" s="50" t="s">
        <v>48</v>
      </c>
      <c r="J18" s="50" t="s">
        <v>21</v>
      </c>
      <c r="K18" s="54"/>
      <c r="L18" s="55"/>
      <c r="M18" s="45"/>
      <c r="N18" s="33">
        <v>41.625</v>
      </c>
      <c r="O18" s="46"/>
      <c r="P18" s="35"/>
      <c r="Q18" s="34"/>
      <c r="R18" s="35"/>
      <c r="S18" s="35"/>
    </row>
    <row r="19" spans="1:19" s="37" customFormat="1" ht="56.25" customHeight="1" x14ac:dyDescent="0.25">
      <c r="A19" s="50" t="s">
        <v>76</v>
      </c>
      <c r="B19" s="53" t="s">
        <v>114</v>
      </c>
      <c r="C19" s="50" t="s">
        <v>115</v>
      </c>
      <c r="D19" s="50" t="s">
        <v>116</v>
      </c>
      <c r="E19" s="50" t="s">
        <v>10</v>
      </c>
      <c r="F19" s="50" t="s">
        <v>47</v>
      </c>
      <c r="G19" s="50" t="s">
        <v>47</v>
      </c>
      <c r="H19" s="50" t="s">
        <v>12</v>
      </c>
      <c r="I19" s="50" t="s">
        <v>48</v>
      </c>
      <c r="J19" s="50" t="s">
        <v>40</v>
      </c>
      <c r="K19" s="54"/>
      <c r="L19" s="55"/>
      <c r="M19" s="45"/>
      <c r="N19" s="33">
        <v>57.7</v>
      </c>
      <c r="O19" s="46"/>
      <c r="P19" s="35"/>
      <c r="Q19" s="34"/>
      <c r="R19" s="35"/>
      <c r="S19" s="35"/>
    </row>
    <row r="20" spans="1:19" s="37" customFormat="1" ht="45" customHeight="1" x14ac:dyDescent="0.25">
      <c r="A20" s="50" t="s">
        <v>76</v>
      </c>
      <c r="B20" s="53" t="s">
        <v>117</v>
      </c>
      <c r="C20" s="50" t="s">
        <v>118</v>
      </c>
      <c r="D20" s="50" t="s">
        <v>119</v>
      </c>
      <c r="E20" s="50" t="s">
        <v>53</v>
      </c>
      <c r="F20" s="50" t="s">
        <v>45</v>
      </c>
      <c r="G20" s="50" t="s">
        <v>45</v>
      </c>
      <c r="H20" s="50" t="s">
        <v>13</v>
      </c>
      <c r="I20" s="50" t="s">
        <v>0</v>
      </c>
      <c r="J20" s="50" t="s">
        <v>21</v>
      </c>
      <c r="K20" s="54" t="s">
        <v>1165</v>
      </c>
      <c r="L20" s="56" t="s">
        <v>1164</v>
      </c>
      <c r="M20" s="45"/>
      <c r="N20" s="33">
        <v>75.142857142857139</v>
      </c>
      <c r="O20" s="46"/>
      <c r="P20" s="35"/>
      <c r="Q20" s="34"/>
      <c r="R20" s="35"/>
      <c r="S20" s="35"/>
    </row>
    <row r="21" spans="1:19" s="37" customFormat="1" ht="45" customHeight="1" x14ac:dyDescent="0.25">
      <c r="A21" s="50" t="s">
        <v>76</v>
      </c>
      <c r="B21" s="53" t="s">
        <v>120</v>
      </c>
      <c r="C21" s="50" t="s">
        <v>121</v>
      </c>
      <c r="D21" s="50" t="s">
        <v>122</v>
      </c>
      <c r="E21" s="50" t="s">
        <v>53</v>
      </c>
      <c r="F21" s="50" t="s">
        <v>45</v>
      </c>
      <c r="G21" s="50" t="s">
        <v>45</v>
      </c>
      <c r="H21" s="50" t="s">
        <v>12</v>
      </c>
      <c r="I21" s="50" t="s">
        <v>0</v>
      </c>
      <c r="J21" s="50" t="s">
        <v>49</v>
      </c>
      <c r="K21" s="54"/>
      <c r="L21" s="55">
        <v>1</v>
      </c>
      <c r="M21" s="45"/>
      <c r="N21" s="33">
        <v>86</v>
      </c>
      <c r="O21" s="46"/>
      <c r="P21" s="35"/>
      <c r="Q21" s="34"/>
      <c r="R21" s="35"/>
      <c r="S21" s="35"/>
    </row>
    <row r="22" spans="1:19" s="37" customFormat="1" ht="51.75" customHeight="1" x14ac:dyDescent="0.25">
      <c r="A22" s="50" t="s">
        <v>76</v>
      </c>
      <c r="B22" s="53" t="s">
        <v>123</v>
      </c>
      <c r="C22" s="50" t="s">
        <v>124</v>
      </c>
      <c r="D22" s="50" t="s">
        <v>125</v>
      </c>
      <c r="E22" s="50" t="s">
        <v>10</v>
      </c>
      <c r="F22" s="50" t="s">
        <v>51</v>
      </c>
      <c r="G22" s="50" t="s">
        <v>42</v>
      </c>
      <c r="H22" s="50" t="s">
        <v>12</v>
      </c>
      <c r="I22" s="50" t="s">
        <v>48</v>
      </c>
      <c r="J22" s="50" t="s">
        <v>21</v>
      </c>
      <c r="K22" s="54"/>
      <c r="L22" s="55"/>
      <c r="M22" s="45"/>
      <c r="N22" s="33">
        <v>53.375</v>
      </c>
      <c r="O22" s="46"/>
      <c r="P22" s="35"/>
      <c r="Q22" s="34"/>
      <c r="R22" s="35"/>
      <c r="S22" s="35"/>
    </row>
    <row r="23" spans="1:19" s="37" customFormat="1" ht="45" customHeight="1" x14ac:dyDescent="0.25">
      <c r="A23" s="50" t="s">
        <v>126</v>
      </c>
      <c r="B23" s="53" t="s">
        <v>127</v>
      </c>
      <c r="C23" s="50" t="s">
        <v>128</v>
      </c>
      <c r="D23" s="50" t="s">
        <v>129</v>
      </c>
      <c r="E23" s="50" t="s">
        <v>53</v>
      </c>
      <c r="F23" s="50" t="s">
        <v>45</v>
      </c>
      <c r="G23" s="50" t="s">
        <v>52</v>
      </c>
      <c r="H23" s="50" t="s">
        <v>13</v>
      </c>
      <c r="I23" s="50" t="s">
        <v>0</v>
      </c>
      <c r="J23" s="50" t="s">
        <v>9</v>
      </c>
      <c r="K23" s="54"/>
      <c r="L23" s="55">
        <v>2</v>
      </c>
      <c r="M23" s="45"/>
      <c r="N23" s="33">
        <v>83</v>
      </c>
      <c r="O23" s="46"/>
      <c r="P23" s="35"/>
      <c r="Q23" s="34"/>
      <c r="R23" s="35"/>
      <c r="S23" s="35"/>
    </row>
    <row r="24" spans="1:19" s="37" customFormat="1" ht="50.25" customHeight="1" x14ac:dyDescent="0.25">
      <c r="A24" s="50" t="s">
        <v>126</v>
      </c>
      <c r="B24" s="53" t="s">
        <v>130</v>
      </c>
      <c r="C24" s="50" t="s">
        <v>131</v>
      </c>
      <c r="D24" s="50" t="s">
        <v>132</v>
      </c>
      <c r="E24" s="50" t="s">
        <v>10</v>
      </c>
      <c r="F24" s="50" t="s">
        <v>47</v>
      </c>
      <c r="G24" s="50" t="s">
        <v>45</v>
      </c>
      <c r="H24" s="50" t="s">
        <v>13</v>
      </c>
      <c r="I24" s="50" t="s">
        <v>0</v>
      </c>
      <c r="J24" s="50" t="s">
        <v>39</v>
      </c>
      <c r="K24" s="54"/>
      <c r="L24" s="55">
        <v>3</v>
      </c>
      <c r="M24" s="45"/>
      <c r="N24" s="33">
        <v>82.625</v>
      </c>
      <c r="O24" s="46"/>
      <c r="P24" s="35"/>
      <c r="Q24" s="34"/>
      <c r="R24" s="35"/>
      <c r="S24" s="35"/>
    </row>
    <row r="25" spans="1:19" s="37" customFormat="1" ht="51.75" customHeight="1" x14ac:dyDescent="0.25">
      <c r="A25" s="50" t="s">
        <v>126</v>
      </c>
      <c r="B25" s="53" t="s">
        <v>133</v>
      </c>
      <c r="C25" s="50" t="s">
        <v>134</v>
      </c>
      <c r="D25" s="50" t="s">
        <v>135</v>
      </c>
      <c r="E25" s="50" t="s">
        <v>10</v>
      </c>
      <c r="F25" s="50" t="s">
        <v>51</v>
      </c>
      <c r="G25" s="50" t="s">
        <v>47</v>
      </c>
      <c r="H25" s="50" t="s">
        <v>12</v>
      </c>
      <c r="I25" s="50" t="s">
        <v>48</v>
      </c>
      <c r="J25" s="50" t="s">
        <v>19</v>
      </c>
      <c r="K25" s="54"/>
      <c r="L25" s="55"/>
      <c r="M25" s="45"/>
      <c r="N25" s="33">
        <v>65</v>
      </c>
      <c r="O25" s="46"/>
      <c r="P25" s="35"/>
      <c r="Q25" s="34"/>
      <c r="R25" s="35"/>
      <c r="S25" s="35"/>
    </row>
    <row r="26" spans="1:19" s="37" customFormat="1" ht="53.25" customHeight="1" x14ac:dyDescent="0.25">
      <c r="A26" s="50" t="s">
        <v>126</v>
      </c>
      <c r="B26" s="53" t="s">
        <v>136</v>
      </c>
      <c r="C26" s="50" t="s">
        <v>137</v>
      </c>
      <c r="D26" s="50" t="s">
        <v>138</v>
      </c>
      <c r="E26" s="50" t="s">
        <v>56</v>
      </c>
      <c r="F26" s="50" t="s">
        <v>47</v>
      </c>
      <c r="G26" s="50" t="s">
        <v>47</v>
      </c>
      <c r="H26" s="50" t="s">
        <v>13</v>
      </c>
      <c r="I26" s="50" t="s">
        <v>0</v>
      </c>
      <c r="J26" s="50" t="s">
        <v>9</v>
      </c>
      <c r="K26" s="54"/>
      <c r="L26" s="55"/>
      <c r="M26" s="45"/>
      <c r="N26" s="33">
        <v>67.2</v>
      </c>
      <c r="O26" s="46"/>
      <c r="P26" s="35"/>
      <c r="Q26" s="34"/>
      <c r="R26" s="35"/>
      <c r="S26" s="35"/>
    </row>
    <row r="27" spans="1:19" s="37" customFormat="1" ht="45" customHeight="1" x14ac:dyDescent="0.25">
      <c r="A27" s="50" t="s">
        <v>126</v>
      </c>
      <c r="B27" s="53" t="s">
        <v>139</v>
      </c>
      <c r="C27" s="50" t="s">
        <v>140</v>
      </c>
      <c r="D27" s="50" t="s">
        <v>135</v>
      </c>
      <c r="E27" s="50" t="s">
        <v>10</v>
      </c>
      <c r="F27" s="50" t="s">
        <v>51</v>
      </c>
      <c r="G27" s="50" t="s">
        <v>47</v>
      </c>
      <c r="H27" s="50" t="s">
        <v>12</v>
      </c>
      <c r="I27" s="50" t="s">
        <v>48</v>
      </c>
      <c r="J27" s="50" t="s">
        <v>19</v>
      </c>
      <c r="K27" s="54"/>
      <c r="L27" s="55">
        <v>1</v>
      </c>
      <c r="M27" s="45"/>
      <c r="N27" s="33">
        <v>80.777777777777771</v>
      </c>
      <c r="O27" s="46"/>
      <c r="P27" s="35"/>
      <c r="Q27" s="34"/>
      <c r="R27" s="35"/>
      <c r="S27" s="35"/>
    </row>
    <row r="28" spans="1:19" s="37" customFormat="1" ht="53.25" customHeight="1" x14ac:dyDescent="0.25">
      <c r="A28" s="50" t="s">
        <v>126</v>
      </c>
      <c r="B28" s="53" t="s">
        <v>141</v>
      </c>
      <c r="C28" s="50" t="s">
        <v>142</v>
      </c>
      <c r="D28" s="50" t="s">
        <v>143</v>
      </c>
      <c r="E28" s="50" t="s">
        <v>56</v>
      </c>
      <c r="F28" s="50" t="s">
        <v>47</v>
      </c>
      <c r="G28" s="50" t="s">
        <v>47</v>
      </c>
      <c r="H28" s="50" t="s">
        <v>12</v>
      </c>
      <c r="I28" s="50" t="s">
        <v>48</v>
      </c>
      <c r="J28" s="50" t="s">
        <v>21</v>
      </c>
      <c r="K28" s="54"/>
      <c r="L28" s="55"/>
      <c r="M28" s="45"/>
      <c r="N28" s="33">
        <v>39</v>
      </c>
      <c r="O28" s="46"/>
      <c r="P28" s="35"/>
      <c r="Q28" s="34"/>
      <c r="R28" s="35"/>
      <c r="S28" s="35"/>
    </row>
    <row r="29" spans="1:19" s="37" customFormat="1" ht="63.75" customHeight="1" x14ac:dyDescent="0.25">
      <c r="A29" s="50" t="s">
        <v>126</v>
      </c>
      <c r="B29" s="53" t="s">
        <v>144</v>
      </c>
      <c r="C29" s="50" t="s">
        <v>145</v>
      </c>
      <c r="D29" s="50" t="s">
        <v>146</v>
      </c>
      <c r="E29" s="50" t="s">
        <v>56</v>
      </c>
      <c r="F29" s="50" t="s">
        <v>47</v>
      </c>
      <c r="G29" s="50" t="s">
        <v>47</v>
      </c>
      <c r="H29" s="50" t="s">
        <v>13</v>
      </c>
      <c r="I29" s="50" t="s">
        <v>48</v>
      </c>
      <c r="J29" s="50" t="s">
        <v>21</v>
      </c>
      <c r="K29" s="54" t="s">
        <v>1165</v>
      </c>
      <c r="L29" s="63" t="s">
        <v>1169</v>
      </c>
      <c r="M29" s="45"/>
      <c r="N29" s="33">
        <v>60</v>
      </c>
      <c r="O29" s="46"/>
      <c r="P29" s="35"/>
      <c r="Q29" s="34"/>
      <c r="R29" s="35"/>
      <c r="S29" s="35"/>
    </row>
    <row r="30" spans="1:19" s="37" customFormat="1" ht="45" customHeight="1" x14ac:dyDescent="0.25">
      <c r="A30" s="50" t="s">
        <v>126</v>
      </c>
      <c r="B30" s="53" t="s">
        <v>147</v>
      </c>
      <c r="C30" s="50" t="s">
        <v>148</v>
      </c>
      <c r="D30" s="50" t="s">
        <v>149</v>
      </c>
      <c r="E30" s="50" t="s">
        <v>53</v>
      </c>
      <c r="F30" s="50" t="s">
        <v>45</v>
      </c>
      <c r="G30" s="50" t="s">
        <v>45</v>
      </c>
      <c r="H30" s="50" t="s">
        <v>13</v>
      </c>
      <c r="I30" s="56" t="s">
        <v>0</v>
      </c>
      <c r="J30" s="50" t="s">
        <v>150</v>
      </c>
      <c r="K30" s="57"/>
      <c r="L30" s="55"/>
      <c r="M30" s="45"/>
      <c r="N30" s="33">
        <v>34.428571428571431</v>
      </c>
      <c r="O30" s="46"/>
      <c r="P30" s="35"/>
      <c r="Q30" s="34"/>
      <c r="R30" s="35"/>
      <c r="S30" s="35"/>
    </row>
    <row r="31" spans="1:19" s="37" customFormat="1" ht="55.5" customHeight="1" x14ac:dyDescent="0.25">
      <c r="A31" s="50" t="s">
        <v>126</v>
      </c>
      <c r="B31" s="53" t="s">
        <v>151</v>
      </c>
      <c r="C31" s="50" t="s">
        <v>1168</v>
      </c>
      <c r="D31" s="50" t="s">
        <v>152</v>
      </c>
      <c r="E31" s="50" t="s">
        <v>10</v>
      </c>
      <c r="F31" s="50" t="s">
        <v>51</v>
      </c>
      <c r="G31" s="50" t="s">
        <v>47</v>
      </c>
      <c r="H31" s="50" t="s">
        <v>12</v>
      </c>
      <c r="I31" s="50" t="s">
        <v>48</v>
      </c>
      <c r="J31" s="50" t="s">
        <v>150</v>
      </c>
      <c r="K31" s="54"/>
      <c r="L31" s="55">
        <v>2</v>
      </c>
      <c r="M31" s="45"/>
      <c r="N31" s="33">
        <v>65.833333333333329</v>
      </c>
      <c r="O31" s="46"/>
      <c r="P31" s="35"/>
      <c r="Q31" s="34"/>
      <c r="R31" s="35"/>
      <c r="S31" s="35"/>
    </row>
    <row r="32" spans="1:19" s="37" customFormat="1" ht="82.5" customHeight="1" x14ac:dyDescent="0.25">
      <c r="A32" s="50" t="s">
        <v>20</v>
      </c>
      <c r="B32" s="53" t="s">
        <v>153</v>
      </c>
      <c r="C32" s="50" t="s">
        <v>154</v>
      </c>
      <c r="D32" s="50" t="s">
        <v>155</v>
      </c>
      <c r="E32" s="50" t="s">
        <v>10</v>
      </c>
      <c r="F32" s="50" t="s">
        <v>51</v>
      </c>
      <c r="G32" s="50" t="s">
        <v>42</v>
      </c>
      <c r="H32" s="50" t="s">
        <v>14</v>
      </c>
      <c r="I32" s="50" t="s">
        <v>48</v>
      </c>
      <c r="J32" s="50" t="s">
        <v>9</v>
      </c>
      <c r="K32" s="54"/>
      <c r="L32" s="55"/>
      <c r="M32" s="45"/>
      <c r="N32" s="33">
        <v>67.75</v>
      </c>
      <c r="O32" s="46"/>
      <c r="P32" s="35"/>
      <c r="Q32" s="34"/>
      <c r="R32" s="35"/>
      <c r="S32" s="35"/>
    </row>
    <row r="33" spans="1:19" s="37" customFormat="1" ht="51.75" customHeight="1" x14ac:dyDescent="0.25">
      <c r="A33" s="50" t="s">
        <v>20</v>
      </c>
      <c r="B33" s="53" t="s">
        <v>157</v>
      </c>
      <c r="C33" s="50" t="s">
        <v>156</v>
      </c>
      <c r="D33" s="50" t="s">
        <v>158</v>
      </c>
      <c r="E33" s="50" t="s">
        <v>10</v>
      </c>
      <c r="F33" s="50" t="s">
        <v>47</v>
      </c>
      <c r="G33" s="50" t="s">
        <v>47</v>
      </c>
      <c r="H33" s="50" t="s">
        <v>14</v>
      </c>
      <c r="I33" s="50" t="s">
        <v>48</v>
      </c>
      <c r="J33" s="50" t="s">
        <v>9</v>
      </c>
      <c r="K33" s="54"/>
      <c r="L33" s="55">
        <v>1</v>
      </c>
      <c r="M33" s="45"/>
      <c r="N33" s="33">
        <v>83</v>
      </c>
      <c r="O33" s="46"/>
      <c r="P33" s="35"/>
      <c r="Q33" s="34"/>
      <c r="R33" s="35"/>
      <c r="S33" s="35"/>
    </row>
    <row r="34" spans="1:19" s="37" customFormat="1" ht="63.75" customHeight="1" x14ac:dyDescent="0.25">
      <c r="A34" s="50" t="s">
        <v>20</v>
      </c>
      <c r="B34" s="53" t="s">
        <v>160</v>
      </c>
      <c r="C34" s="50" t="s">
        <v>159</v>
      </c>
      <c r="D34" s="50" t="s">
        <v>158</v>
      </c>
      <c r="E34" s="50" t="s">
        <v>10</v>
      </c>
      <c r="F34" s="50" t="s">
        <v>47</v>
      </c>
      <c r="G34" s="50" t="s">
        <v>47</v>
      </c>
      <c r="H34" s="50" t="s">
        <v>14</v>
      </c>
      <c r="I34" s="50" t="s">
        <v>48</v>
      </c>
      <c r="J34" s="50" t="s">
        <v>9</v>
      </c>
      <c r="K34" s="54"/>
      <c r="L34" s="55">
        <v>2</v>
      </c>
      <c r="M34" s="45"/>
      <c r="N34" s="33">
        <v>76.5</v>
      </c>
      <c r="O34" s="46"/>
      <c r="P34" s="35"/>
      <c r="Q34" s="34"/>
      <c r="R34" s="35"/>
      <c r="S34" s="35"/>
    </row>
    <row r="35" spans="1:19" s="37" customFormat="1" ht="51" customHeight="1" x14ac:dyDescent="0.25">
      <c r="A35" s="50" t="s">
        <v>20</v>
      </c>
      <c r="B35" s="53" t="s">
        <v>161</v>
      </c>
      <c r="C35" s="50" t="s">
        <v>162</v>
      </c>
      <c r="D35" s="50" t="s">
        <v>163</v>
      </c>
      <c r="E35" s="50" t="s">
        <v>10</v>
      </c>
      <c r="F35" s="50" t="s">
        <v>47</v>
      </c>
      <c r="G35" s="50" t="s">
        <v>47</v>
      </c>
      <c r="H35" s="50" t="s">
        <v>12</v>
      </c>
      <c r="I35" s="50" t="s">
        <v>48</v>
      </c>
      <c r="J35" s="50" t="s">
        <v>40</v>
      </c>
      <c r="K35" s="54"/>
      <c r="L35" s="55"/>
      <c r="M35" s="45"/>
      <c r="N35" s="33">
        <v>63.4</v>
      </c>
      <c r="O35" s="46"/>
      <c r="P35" s="35"/>
      <c r="Q35" s="34"/>
      <c r="R35" s="35"/>
      <c r="S35" s="35"/>
    </row>
    <row r="36" spans="1:19" s="37" customFormat="1" ht="45" customHeight="1" x14ac:dyDescent="0.25">
      <c r="A36" s="50" t="s">
        <v>20</v>
      </c>
      <c r="B36" s="53" t="s">
        <v>165</v>
      </c>
      <c r="C36" s="50" t="s">
        <v>164</v>
      </c>
      <c r="D36" s="50" t="s">
        <v>166</v>
      </c>
      <c r="E36" s="50" t="s">
        <v>10</v>
      </c>
      <c r="F36" s="50" t="s">
        <v>51</v>
      </c>
      <c r="G36" s="50" t="s">
        <v>47</v>
      </c>
      <c r="H36" s="50" t="s">
        <v>12</v>
      </c>
      <c r="I36" s="50" t="s">
        <v>48</v>
      </c>
      <c r="J36" s="50" t="s">
        <v>150</v>
      </c>
      <c r="K36" s="54"/>
      <c r="L36" s="55"/>
      <c r="M36" s="45"/>
      <c r="N36" s="33">
        <v>49.833333333333336</v>
      </c>
      <c r="O36" s="46"/>
      <c r="P36" s="35"/>
      <c r="Q36" s="34"/>
      <c r="R36" s="35"/>
      <c r="S36" s="35"/>
    </row>
    <row r="37" spans="1:19" s="37" customFormat="1" ht="49.5" customHeight="1" x14ac:dyDescent="0.25">
      <c r="A37" s="50" t="s">
        <v>20</v>
      </c>
      <c r="B37" s="53" t="s">
        <v>167</v>
      </c>
      <c r="C37" s="50" t="s">
        <v>168</v>
      </c>
      <c r="D37" s="50" t="s">
        <v>163</v>
      </c>
      <c r="E37" s="50" t="s">
        <v>10</v>
      </c>
      <c r="F37" s="50" t="s">
        <v>47</v>
      </c>
      <c r="G37" s="50" t="s">
        <v>47</v>
      </c>
      <c r="H37" s="50" t="s">
        <v>13</v>
      </c>
      <c r="I37" s="50" t="s">
        <v>0</v>
      </c>
      <c r="J37" s="50" t="s">
        <v>40</v>
      </c>
      <c r="K37" s="54"/>
      <c r="L37" s="55"/>
      <c r="M37" s="45"/>
      <c r="N37" s="33">
        <v>62</v>
      </c>
      <c r="O37" s="46"/>
      <c r="P37" s="35"/>
      <c r="Q37" s="34"/>
      <c r="R37" s="35"/>
      <c r="S37" s="35"/>
    </row>
    <row r="38" spans="1:19" s="37" customFormat="1" ht="45" customHeight="1" x14ac:dyDescent="0.25">
      <c r="A38" s="50" t="s">
        <v>20</v>
      </c>
      <c r="B38" s="53" t="s">
        <v>169</v>
      </c>
      <c r="C38" s="50" t="s">
        <v>170</v>
      </c>
      <c r="D38" s="50" t="s">
        <v>171</v>
      </c>
      <c r="E38" s="50" t="s">
        <v>10</v>
      </c>
      <c r="F38" s="50" t="s">
        <v>51</v>
      </c>
      <c r="G38" s="50" t="s">
        <v>47</v>
      </c>
      <c r="H38" s="50" t="s">
        <v>12</v>
      </c>
      <c r="I38" s="50" t="s">
        <v>48</v>
      </c>
      <c r="J38" s="50" t="s">
        <v>150</v>
      </c>
      <c r="K38" s="54" t="s">
        <v>1165</v>
      </c>
      <c r="L38" s="56" t="s">
        <v>1169</v>
      </c>
      <c r="M38" s="45"/>
      <c r="N38" s="33">
        <v>63.666666666666664</v>
      </c>
      <c r="O38" s="46"/>
      <c r="P38" s="35"/>
      <c r="Q38" s="34"/>
      <c r="R38" s="35"/>
      <c r="S38" s="35"/>
    </row>
    <row r="39" spans="1:19" s="37" customFormat="1" ht="45" customHeight="1" x14ac:dyDescent="0.25">
      <c r="A39" s="50" t="s">
        <v>20</v>
      </c>
      <c r="B39" s="53" t="s">
        <v>172</v>
      </c>
      <c r="C39" s="50" t="s">
        <v>173</v>
      </c>
      <c r="D39" s="50" t="s">
        <v>174</v>
      </c>
      <c r="E39" s="50" t="s">
        <v>10</v>
      </c>
      <c r="F39" s="50" t="s">
        <v>47</v>
      </c>
      <c r="G39" s="50" t="s">
        <v>47</v>
      </c>
      <c r="H39" s="50" t="s">
        <v>13</v>
      </c>
      <c r="I39" s="50" t="s">
        <v>0</v>
      </c>
      <c r="J39" s="50" t="s">
        <v>40</v>
      </c>
      <c r="K39" s="54"/>
      <c r="L39" s="55">
        <v>2</v>
      </c>
      <c r="M39" s="45"/>
      <c r="N39" s="33">
        <v>64.333333333333329</v>
      </c>
      <c r="O39" s="46"/>
      <c r="P39" s="35"/>
      <c r="Q39" s="34"/>
      <c r="R39" s="35"/>
      <c r="S39" s="35"/>
    </row>
    <row r="40" spans="1:19" s="37" customFormat="1" ht="56.25" customHeight="1" x14ac:dyDescent="0.25">
      <c r="A40" s="50" t="s">
        <v>175</v>
      </c>
      <c r="B40" s="53" t="s">
        <v>176</v>
      </c>
      <c r="C40" s="50" t="s">
        <v>177</v>
      </c>
      <c r="D40" s="50" t="s">
        <v>178</v>
      </c>
      <c r="E40" s="50" t="s">
        <v>53</v>
      </c>
      <c r="F40" s="50" t="s">
        <v>45</v>
      </c>
      <c r="G40" s="50" t="s">
        <v>52</v>
      </c>
      <c r="H40" s="50" t="s">
        <v>12</v>
      </c>
      <c r="I40" s="50" t="s">
        <v>48</v>
      </c>
      <c r="J40" s="50" t="s">
        <v>19</v>
      </c>
      <c r="K40" s="54"/>
      <c r="L40" s="55"/>
      <c r="M40" s="45"/>
      <c r="N40" s="33">
        <v>32.333333333333336</v>
      </c>
      <c r="O40" s="46"/>
      <c r="P40" s="35"/>
      <c r="Q40" s="34"/>
      <c r="R40" s="35"/>
      <c r="S40" s="35"/>
    </row>
    <row r="41" spans="1:19" s="37" customFormat="1" ht="54.75" customHeight="1" x14ac:dyDescent="0.25">
      <c r="A41" s="50" t="s">
        <v>179</v>
      </c>
      <c r="B41" s="53" t="s">
        <v>180</v>
      </c>
      <c r="C41" s="50" t="s">
        <v>181</v>
      </c>
      <c r="D41" s="50" t="s">
        <v>182</v>
      </c>
      <c r="E41" s="50" t="s">
        <v>183</v>
      </c>
      <c r="F41" s="50" t="s">
        <v>45</v>
      </c>
      <c r="G41" s="50" t="s">
        <v>52</v>
      </c>
      <c r="H41" s="50" t="s">
        <v>12</v>
      </c>
      <c r="I41" s="50" t="s">
        <v>0</v>
      </c>
      <c r="J41" s="50" t="s">
        <v>19</v>
      </c>
      <c r="K41" s="58"/>
      <c r="L41" s="55">
        <v>3</v>
      </c>
      <c r="M41" s="45"/>
      <c r="N41" s="33">
        <v>66.285714285714292</v>
      </c>
      <c r="O41" s="46"/>
      <c r="P41" s="35"/>
      <c r="Q41" s="34"/>
      <c r="R41" s="35"/>
      <c r="S41" s="35"/>
    </row>
    <row r="42" spans="1:19" s="37" customFormat="1" ht="45" customHeight="1" x14ac:dyDescent="0.25">
      <c r="A42" s="50" t="s">
        <v>185</v>
      </c>
      <c r="B42" s="53" t="s">
        <v>184</v>
      </c>
      <c r="C42" s="50" t="s">
        <v>186</v>
      </c>
      <c r="D42" s="50" t="s">
        <v>187</v>
      </c>
      <c r="E42" s="50" t="s">
        <v>46</v>
      </c>
      <c r="F42" s="50" t="s">
        <v>47</v>
      </c>
      <c r="G42" s="50" t="s">
        <v>47</v>
      </c>
      <c r="H42" s="50" t="s">
        <v>12</v>
      </c>
      <c r="I42" s="50" t="s">
        <v>0</v>
      </c>
      <c r="J42" s="50" t="s">
        <v>39</v>
      </c>
      <c r="K42" s="54"/>
      <c r="L42" s="55"/>
      <c r="M42" s="45"/>
      <c r="N42" s="33">
        <v>53.666666666666664</v>
      </c>
      <c r="O42" s="46"/>
      <c r="P42" s="35"/>
      <c r="Q42" s="34"/>
      <c r="R42" s="35"/>
      <c r="S42" s="35"/>
    </row>
    <row r="43" spans="1:19" s="37" customFormat="1" ht="45" customHeight="1" x14ac:dyDescent="0.25">
      <c r="A43" s="50" t="s">
        <v>185</v>
      </c>
      <c r="B43" s="53" t="s">
        <v>379</v>
      </c>
      <c r="C43" s="50" t="s">
        <v>188</v>
      </c>
      <c r="D43" s="50" t="s">
        <v>189</v>
      </c>
      <c r="E43" s="50" t="s">
        <v>10</v>
      </c>
      <c r="F43" s="50" t="s">
        <v>47</v>
      </c>
      <c r="G43" s="50" t="s">
        <v>47</v>
      </c>
      <c r="H43" s="50" t="s">
        <v>12</v>
      </c>
      <c r="I43" s="50" t="s">
        <v>48</v>
      </c>
      <c r="J43" s="50" t="s">
        <v>19</v>
      </c>
      <c r="K43" s="54"/>
      <c r="L43" s="55"/>
      <c r="M43" s="45"/>
      <c r="N43" s="33">
        <v>63.666666666666664</v>
      </c>
      <c r="O43" s="46"/>
      <c r="P43" s="35"/>
      <c r="Q43" s="34"/>
      <c r="R43" s="35"/>
      <c r="S43" s="35"/>
    </row>
    <row r="44" spans="1:19" s="37" customFormat="1" ht="45" customHeight="1" x14ac:dyDescent="0.25">
      <c r="A44" s="50" t="s">
        <v>185</v>
      </c>
      <c r="B44" s="53" t="s">
        <v>191</v>
      </c>
      <c r="C44" s="50" t="s">
        <v>190</v>
      </c>
      <c r="D44" s="50" t="s">
        <v>192</v>
      </c>
      <c r="E44" s="50" t="s">
        <v>10</v>
      </c>
      <c r="F44" s="50" t="s">
        <v>47</v>
      </c>
      <c r="G44" s="50" t="s">
        <v>47</v>
      </c>
      <c r="H44" s="50" t="s">
        <v>13</v>
      </c>
      <c r="I44" s="50" t="s">
        <v>0</v>
      </c>
      <c r="J44" s="50" t="s">
        <v>15</v>
      </c>
      <c r="K44" s="54"/>
      <c r="L44" s="55">
        <v>2</v>
      </c>
      <c r="M44" s="45"/>
      <c r="N44" s="33">
        <v>67</v>
      </c>
      <c r="O44" s="46"/>
      <c r="P44" s="35"/>
      <c r="Q44" s="34"/>
      <c r="R44" s="35"/>
      <c r="S44" s="35"/>
    </row>
    <row r="45" spans="1:19" s="39" customFormat="1" ht="51.75" customHeight="1" x14ac:dyDescent="0.25">
      <c r="A45" s="50" t="s">
        <v>185</v>
      </c>
      <c r="B45" s="53" t="s">
        <v>193</v>
      </c>
      <c r="C45" s="50" t="s">
        <v>194</v>
      </c>
      <c r="D45" s="50" t="s">
        <v>195</v>
      </c>
      <c r="E45" s="50" t="s">
        <v>10</v>
      </c>
      <c r="F45" s="50" t="s">
        <v>47</v>
      </c>
      <c r="G45" s="50" t="s">
        <v>47</v>
      </c>
      <c r="H45" s="50" t="s">
        <v>14</v>
      </c>
      <c r="I45" s="50" t="s">
        <v>48</v>
      </c>
      <c r="J45" s="50" t="s">
        <v>19</v>
      </c>
      <c r="K45" s="50"/>
      <c r="L45" s="56"/>
      <c r="M45" s="42"/>
      <c r="N45" s="30">
        <v>58.375</v>
      </c>
      <c r="O45" s="31"/>
      <c r="P45" s="32"/>
      <c r="Q45" s="31"/>
      <c r="R45" s="32"/>
      <c r="S45" s="32"/>
    </row>
    <row r="46" spans="1:19" s="37" customFormat="1" ht="58.5" customHeight="1" x14ac:dyDescent="0.25">
      <c r="A46" s="50" t="s">
        <v>196</v>
      </c>
      <c r="B46" s="53" t="s">
        <v>197</v>
      </c>
      <c r="C46" s="50" t="s">
        <v>198</v>
      </c>
      <c r="D46" s="50" t="s">
        <v>199</v>
      </c>
      <c r="E46" s="50" t="s">
        <v>53</v>
      </c>
      <c r="F46" s="50" t="s">
        <v>51</v>
      </c>
      <c r="G46" s="50" t="s">
        <v>45</v>
      </c>
      <c r="H46" s="50" t="s">
        <v>13</v>
      </c>
      <c r="I46" s="50" t="s">
        <v>0</v>
      </c>
      <c r="J46" s="50" t="s">
        <v>207</v>
      </c>
      <c r="K46" s="54"/>
      <c r="L46" s="55">
        <v>1</v>
      </c>
      <c r="M46" s="45"/>
      <c r="N46" s="33">
        <v>69.5</v>
      </c>
      <c r="O46" s="46"/>
      <c r="P46" s="35"/>
      <c r="Q46" s="34"/>
      <c r="R46" s="35"/>
      <c r="S46" s="35"/>
    </row>
    <row r="47" spans="1:19" s="37" customFormat="1" ht="45" customHeight="1" x14ac:dyDescent="0.25">
      <c r="A47" s="50" t="s">
        <v>196</v>
      </c>
      <c r="B47" s="53" t="s">
        <v>200</v>
      </c>
      <c r="C47" s="50" t="s">
        <v>201</v>
      </c>
      <c r="D47" s="50" t="s">
        <v>202</v>
      </c>
      <c r="E47" s="50" t="s">
        <v>203</v>
      </c>
      <c r="F47" s="50" t="s">
        <v>45</v>
      </c>
      <c r="G47" s="50" t="s">
        <v>45</v>
      </c>
      <c r="H47" s="50" t="s">
        <v>12</v>
      </c>
      <c r="I47" s="50" t="s">
        <v>48</v>
      </c>
      <c r="J47" s="50" t="s">
        <v>15</v>
      </c>
      <c r="K47" s="54"/>
      <c r="L47" s="55"/>
      <c r="M47" s="45"/>
      <c r="N47" s="33">
        <v>48.875</v>
      </c>
      <c r="O47" s="46"/>
      <c r="P47" s="35"/>
      <c r="Q47" s="34"/>
      <c r="R47" s="35"/>
      <c r="S47" s="35"/>
    </row>
    <row r="48" spans="1:19" s="37" customFormat="1" ht="45" customHeight="1" x14ac:dyDescent="0.25">
      <c r="A48" s="50" t="s">
        <v>196</v>
      </c>
      <c r="B48" s="53" t="s">
        <v>205</v>
      </c>
      <c r="C48" s="50" t="s">
        <v>204</v>
      </c>
      <c r="D48" s="50" t="s">
        <v>206</v>
      </c>
      <c r="E48" s="50" t="s">
        <v>10</v>
      </c>
      <c r="F48" s="50" t="s">
        <v>47</v>
      </c>
      <c r="G48" s="50" t="s">
        <v>47</v>
      </c>
      <c r="H48" s="50" t="s">
        <v>12</v>
      </c>
      <c r="I48" s="50" t="s">
        <v>48</v>
      </c>
      <c r="J48" s="50" t="s">
        <v>207</v>
      </c>
      <c r="K48" s="54"/>
      <c r="L48" s="55">
        <v>1</v>
      </c>
      <c r="M48" s="45"/>
      <c r="N48" s="33">
        <v>54.5</v>
      </c>
      <c r="O48" s="46"/>
      <c r="P48" s="35"/>
      <c r="Q48" s="34"/>
      <c r="R48" s="35"/>
      <c r="S48" s="35"/>
    </row>
    <row r="49" spans="1:25" s="37" customFormat="1" ht="45" customHeight="1" x14ac:dyDescent="0.25">
      <c r="A49" s="50" t="s">
        <v>196</v>
      </c>
      <c r="B49" s="53" t="s">
        <v>208</v>
      </c>
      <c r="C49" s="50" t="s">
        <v>209</v>
      </c>
      <c r="D49" s="50" t="s">
        <v>210</v>
      </c>
      <c r="E49" s="50" t="s">
        <v>56</v>
      </c>
      <c r="F49" s="50" t="s">
        <v>47</v>
      </c>
      <c r="G49" s="50" t="s">
        <v>211</v>
      </c>
      <c r="H49" s="50" t="s">
        <v>14</v>
      </c>
      <c r="I49" s="50" t="s">
        <v>48</v>
      </c>
      <c r="J49" s="50" t="s">
        <v>19</v>
      </c>
      <c r="K49" s="54"/>
      <c r="L49" s="55">
        <v>2</v>
      </c>
      <c r="M49" s="45"/>
      <c r="N49" s="33">
        <v>76.75</v>
      </c>
      <c r="O49" s="46"/>
      <c r="P49" s="35"/>
      <c r="Q49" s="34"/>
      <c r="R49" s="35"/>
      <c r="S49" s="35"/>
    </row>
    <row r="50" spans="1:25" s="37" customFormat="1" ht="45" customHeight="1" x14ac:dyDescent="0.25">
      <c r="A50" s="50" t="s">
        <v>196</v>
      </c>
      <c r="B50" s="53" t="s">
        <v>212</v>
      </c>
      <c r="C50" s="50" t="s">
        <v>213</v>
      </c>
      <c r="D50" s="50" t="s">
        <v>214</v>
      </c>
      <c r="E50" s="50" t="s">
        <v>56</v>
      </c>
      <c r="F50" s="50" t="s">
        <v>47</v>
      </c>
      <c r="G50" s="50" t="s">
        <v>47</v>
      </c>
      <c r="H50" s="50" t="s">
        <v>12</v>
      </c>
      <c r="I50" s="50" t="s">
        <v>48</v>
      </c>
      <c r="J50" s="50" t="s">
        <v>21</v>
      </c>
      <c r="K50" s="54"/>
      <c r="L50" s="55">
        <v>2</v>
      </c>
      <c r="M50" s="45"/>
      <c r="N50" s="33">
        <v>72.5</v>
      </c>
      <c r="O50" s="46"/>
      <c r="P50" s="35"/>
      <c r="Q50" s="34"/>
      <c r="R50" s="35"/>
      <c r="S50" s="35"/>
    </row>
    <row r="51" spans="1:25" s="37" customFormat="1" ht="45" customHeight="1" x14ac:dyDescent="0.25">
      <c r="A51" s="50" t="s">
        <v>196</v>
      </c>
      <c r="B51" s="53" t="s">
        <v>215</v>
      </c>
      <c r="C51" s="50" t="s">
        <v>216</v>
      </c>
      <c r="D51" s="50" t="s">
        <v>217</v>
      </c>
      <c r="E51" s="50" t="s">
        <v>53</v>
      </c>
      <c r="F51" s="50" t="s">
        <v>45</v>
      </c>
      <c r="G51" s="50" t="s">
        <v>211</v>
      </c>
      <c r="H51" s="50" t="s">
        <v>14</v>
      </c>
      <c r="I51" s="50" t="s">
        <v>48</v>
      </c>
      <c r="J51" s="50" t="s">
        <v>207</v>
      </c>
      <c r="K51" s="54"/>
      <c r="L51" s="55"/>
      <c r="M51" s="45"/>
      <c r="N51" s="33">
        <v>57</v>
      </c>
      <c r="O51" s="46"/>
      <c r="P51" s="35"/>
      <c r="Q51" s="34"/>
      <c r="R51" s="35"/>
      <c r="S51" s="35"/>
    </row>
    <row r="52" spans="1:25" s="37" customFormat="1" ht="45" customHeight="1" x14ac:dyDescent="0.25">
      <c r="A52" s="50" t="s">
        <v>196</v>
      </c>
      <c r="B52" s="53" t="s">
        <v>218</v>
      </c>
      <c r="C52" s="50" t="s">
        <v>219</v>
      </c>
      <c r="D52" s="50" t="s">
        <v>220</v>
      </c>
      <c r="E52" s="50" t="s">
        <v>56</v>
      </c>
      <c r="F52" s="50" t="s">
        <v>47</v>
      </c>
      <c r="G52" s="50" t="s">
        <v>45</v>
      </c>
      <c r="H52" s="50" t="s">
        <v>13</v>
      </c>
      <c r="I52" s="50" t="s">
        <v>0</v>
      </c>
      <c r="J52" s="50" t="s">
        <v>150</v>
      </c>
      <c r="K52" s="54"/>
      <c r="L52" s="55"/>
      <c r="M52" s="45"/>
      <c r="N52" s="33">
        <v>54.571428571428569</v>
      </c>
      <c r="O52" s="46"/>
      <c r="P52" s="35"/>
      <c r="Q52" s="34"/>
      <c r="R52" s="35"/>
      <c r="S52" s="35"/>
    </row>
    <row r="53" spans="1:25" s="37" customFormat="1" ht="54.75" customHeight="1" x14ac:dyDescent="0.25">
      <c r="A53" s="50" t="s">
        <v>196</v>
      </c>
      <c r="B53" s="53" t="s">
        <v>221</v>
      </c>
      <c r="C53" s="50" t="s">
        <v>222</v>
      </c>
      <c r="D53" s="50" t="s">
        <v>223</v>
      </c>
      <c r="E53" s="50" t="s">
        <v>10</v>
      </c>
      <c r="F53" s="50" t="s">
        <v>51</v>
      </c>
      <c r="G53" s="50" t="s">
        <v>47</v>
      </c>
      <c r="H53" s="50" t="s">
        <v>12</v>
      </c>
      <c r="I53" s="50" t="s">
        <v>0</v>
      </c>
      <c r="J53" s="50" t="s">
        <v>21</v>
      </c>
      <c r="K53" s="54"/>
      <c r="L53" s="55"/>
      <c r="M53" s="45"/>
      <c r="N53" s="33">
        <v>44.5</v>
      </c>
      <c r="O53" s="46"/>
      <c r="P53" s="35"/>
      <c r="Q53" s="34"/>
      <c r="R53" s="35"/>
      <c r="S53" s="35"/>
    </row>
    <row r="54" spans="1:25" s="37" customFormat="1" ht="65.25" customHeight="1" x14ac:dyDescent="0.25">
      <c r="A54" s="50" t="s">
        <v>196</v>
      </c>
      <c r="B54" s="53" t="s">
        <v>224</v>
      </c>
      <c r="C54" s="50" t="s">
        <v>225</v>
      </c>
      <c r="D54" s="50" t="s">
        <v>226</v>
      </c>
      <c r="E54" s="50" t="s">
        <v>10</v>
      </c>
      <c r="F54" s="50" t="s">
        <v>45</v>
      </c>
      <c r="G54" s="50" t="s">
        <v>45</v>
      </c>
      <c r="H54" s="50" t="s">
        <v>13</v>
      </c>
      <c r="I54" s="50" t="s">
        <v>48</v>
      </c>
      <c r="J54" s="50" t="s">
        <v>21</v>
      </c>
      <c r="K54" s="54"/>
      <c r="L54" s="55"/>
      <c r="M54" s="45"/>
      <c r="N54" s="33">
        <v>48.285714285714285</v>
      </c>
      <c r="O54" s="46"/>
      <c r="P54" s="35"/>
      <c r="Q54" s="34"/>
      <c r="R54" s="35"/>
      <c r="S54" s="35"/>
    </row>
    <row r="55" spans="1:25" s="37" customFormat="1" ht="45" customHeight="1" x14ac:dyDescent="0.25">
      <c r="A55" s="50" t="s">
        <v>196</v>
      </c>
      <c r="B55" s="53" t="s">
        <v>227</v>
      </c>
      <c r="C55" s="50" t="s">
        <v>228</v>
      </c>
      <c r="D55" s="50" t="s">
        <v>229</v>
      </c>
      <c r="E55" s="50" t="s">
        <v>46</v>
      </c>
      <c r="F55" s="50" t="s">
        <v>47</v>
      </c>
      <c r="G55" s="50" t="s">
        <v>45</v>
      </c>
      <c r="H55" s="50" t="s">
        <v>12</v>
      </c>
      <c r="I55" s="50" t="s">
        <v>48</v>
      </c>
      <c r="J55" s="50" t="s">
        <v>39</v>
      </c>
      <c r="K55" s="54"/>
      <c r="L55" s="55"/>
      <c r="M55" s="45"/>
      <c r="N55" s="33">
        <v>61.833333333333336</v>
      </c>
      <c r="O55" s="46"/>
      <c r="P55" s="35"/>
      <c r="Q55" s="34"/>
      <c r="R55" s="35"/>
      <c r="S55" s="35"/>
    </row>
    <row r="56" spans="1:25" s="37" customFormat="1" ht="59.25" customHeight="1" x14ac:dyDescent="0.25">
      <c r="A56" s="50" t="s">
        <v>196</v>
      </c>
      <c r="B56" s="53" t="s">
        <v>230</v>
      </c>
      <c r="C56" s="50" t="s">
        <v>231</v>
      </c>
      <c r="D56" s="50" t="s">
        <v>199</v>
      </c>
      <c r="E56" s="50" t="s">
        <v>53</v>
      </c>
      <c r="F56" s="50" t="s">
        <v>51</v>
      </c>
      <c r="G56" s="50" t="s">
        <v>45</v>
      </c>
      <c r="H56" s="50" t="s">
        <v>13</v>
      </c>
      <c r="I56" s="50" t="s">
        <v>0</v>
      </c>
      <c r="J56" s="50" t="s">
        <v>207</v>
      </c>
      <c r="K56" s="54" t="s">
        <v>1165</v>
      </c>
      <c r="L56" s="55" t="s">
        <v>1169</v>
      </c>
      <c r="M56" s="45"/>
      <c r="N56" s="33">
        <v>65</v>
      </c>
      <c r="O56" s="46"/>
      <c r="P56" s="35"/>
      <c r="Q56" s="34"/>
      <c r="R56" s="35"/>
      <c r="S56" s="35"/>
    </row>
    <row r="57" spans="1:25" s="37" customFormat="1" ht="51.75" customHeight="1" x14ac:dyDescent="0.25">
      <c r="A57" s="50" t="s">
        <v>196</v>
      </c>
      <c r="B57" s="53" t="s">
        <v>232</v>
      </c>
      <c r="C57" s="50" t="s">
        <v>233</v>
      </c>
      <c r="D57" s="50" t="s">
        <v>210</v>
      </c>
      <c r="E57" s="50" t="s">
        <v>56</v>
      </c>
      <c r="F57" s="50" t="s">
        <v>47</v>
      </c>
      <c r="G57" s="50" t="s">
        <v>211</v>
      </c>
      <c r="H57" s="50" t="s">
        <v>14</v>
      </c>
      <c r="I57" s="50" t="s">
        <v>0</v>
      </c>
      <c r="J57" s="50" t="s">
        <v>19</v>
      </c>
      <c r="K57" s="54"/>
      <c r="L57" s="55"/>
      <c r="M57" s="45"/>
      <c r="N57" s="33">
        <v>71.857142857142861</v>
      </c>
      <c r="O57" s="46"/>
      <c r="P57" s="35"/>
      <c r="Q57" s="34"/>
      <c r="R57" s="35"/>
      <c r="S57" s="35"/>
    </row>
    <row r="58" spans="1:25" s="37" customFormat="1" ht="52.5" customHeight="1" x14ac:dyDescent="0.25">
      <c r="A58" s="50" t="s">
        <v>196</v>
      </c>
      <c r="B58" s="53" t="s">
        <v>234</v>
      </c>
      <c r="C58" s="50" t="s">
        <v>235</v>
      </c>
      <c r="D58" s="50" t="s">
        <v>236</v>
      </c>
      <c r="E58" s="50" t="s">
        <v>51</v>
      </c>
      <c r="F58" s="50"/>
      <c r="G58" s="50" t="s">
        <v>42</v>
      </c>
      <c r="H58" s="50" t="s">
        <v>13</v>
      </c>
      <c r="I58" s="50" t="s">
        <v>48</v>
      </c>
      <c r="J58" s="50" t="s">
        <v>150</v>
      </c>
      <c r="K58" s="54"/>
      <c r="L58" s="55">
        <v>2</v>
      </c>
      <c r="M58" s="45"/>
      <c r="N58" s="33">
        <v>69.857142857142861</v>
      </c>
      <c r="O58" s="46"/>
      <c r="P58" s="35"/>
      <c r="Q58" s="34"/>
      <c r="R58" s="35"/>
      <c r="S58" s="35"/>
    </row>
    <row r="59" spans="1:25" s="37" customFormat="1" ht="45" customHeight="1" x14ac:dyDescent="0.25">
      <c r="A59" s="50" t="s">
        <v>196</v>
      </c>
      <c r="B59" s="53" t="s">
        <v>237</v>
      </c>
      <c r="C59" s="50" t="s">
        <v>238</v>
      </c>
      <c r="D59" s="50" t="s">
        <v>239</v>
      </c>
      <c r="E59" s="50" t="s">
        <v>10</v>
      </c>
      <c r="F59" s="50" t="s">
        <v>47</v>
      </c>
      <c r="G59" s="50" t="s">
        <v>47</v>
      </c>
      <c r="H59" s="50" t="s">
        <v>13</v>
      </c>
      <c r="I59" s="50" t="s">
        <v>48</v>
      </c>
      <c r="J59" s="50" t="s">
        <v>207</v>
      </c>
      <c r="K59" s="54"/>
      <c r="L59" s="55">
        <v>1</v>
      </c>
      <c r="M59" s="45"/>
      <c r="N59" s="33">
        <v>78.5</v>
      </c>
      <c r="O59" s="46"/>
      <c r="P59" s="35"/>
      <c r="Q59" s="34"/>
      <c r="R59" s="35"/>
      <c r="S59" s="35"/>
    </row>
    <row r="60" spans="1:25" s="40" customFormat="1" ht="53.25" customHeight="1" x14ac:dyDescent="0.25">
      <c r="A60" s="50" t="s">
        <v>196</v>
      </c>
      <c r="B60" s="53" t="s">
        <v>240</v>
      </c>
      <c r="C60" s="50" t="s">
        <v>241</v>
      </c>
      <c r="D60" s="50" t="s">
        <v>242</v>
      </c>
      <c r="E60" s="50" t="s">
        <v>203</v>
      </c>
      <c r="F60" s="50" t="s">
        <v>45</v>
      </c>
      <c r="G60" s="50" t="s">
        <v>45</v>
      </c>
      <c r="H60" s="50" t="s">
        <v>12</v>
      </c>
      <c r="I60" s="50" t="s">
        <v>0</v>
      </c>
      <c r="J60" s="50" t="s">
        <v>15</v>
      </c>
      <c r="K60" s="58" t="s">
        <v>1165</v>
      </c>
      <c r="L60" s="56" t="s">
        <v>1169</v>
      </c>
      <c r="M60" s="42"/>
      <c r="N60" s="30">
        <v>60.25</v>
      </c>
      <c r="O60" s="31"/>
      <c r="P60" s="32"/>
      <c r="Q60" s="31"/>
      <c r="R60" s="32"/>
      <c r="S60" s="32"/>
      <c r="T60" s="39"/>
      <c r="U60" s="39"/>
      <c r="V60" s="39"/>
      <c r="W60" s="39"/>
      <c r="X60" s="39"/>
      <c r="Y60" s="39"/>
    </row>
    <row r="61" spans="1:25" s="37" customFormat="1" ht="51" customHeight="1" x14ac:dyDescent="0.25">
      <c r="A61" s="50" t="s">
        <v>196</v>
      </c>
      <c r="B61" s="53" t="s">
        <v>243</v>
      </c>
      <c r="C61" s="50" t="s">
        <v>244</v>
      </c>
      <c r="D61" s="50" t="s">
        <v>226</v>
      </c>
      <c r="E61" s="50" t="s">
        <v>10</v>
      </c>
      <c r="F61" s="50" t="s">
        <v>45</v>
      </c>
      <c r="G61" s="50" t="s">
        <v>45</v>
      </c>
      <c r="H61" s="50" t="s">
        <v>13</v>
      </c>
      <c r="I61" s="50" t="s">
        <v>0</v>
      </c>
      <c r="J61" s="50" t="s">
        <v>21</v>
      </c>
      <c r="K61" s="54"/>
      <c r="L61" s="55">
        <v>2</v>
      </c>
      <c r="M61" s="45"/>
      <c r="N61" s="33">
        <v>82.142857142857139</v>
      </c>
      <c r="O61" s="46"/>
      <c r="P61" s="35"/>
      <c r="Q61" s="34"/>
      <c r="R61" s="35"/>
      <c r="S61" s="35"/>
    </row>
    <row r="62" spans="1:25" s="37" customFormat="1" ht="54" customHeight="1" x14ac:dyDescent="0.25">
      <c r="A62" s="50" t="s">
        <v>245</v>
      </c>
      <c r="B62" s="53" t="s">
        <v>246</v>
      </c>
      <c r="C62" s="50" t="s">
        <v>247</v>
      </c>
      <c r="D62" s="50" t="s">
        <v>248</v>
      </c>
      <c r="E62" s="50" t="s">
        <v>10</v>
      </c>
      <c r="F62" s="50" t="s">
        <v>47</v>
      </c>
      <c r="G62" s="50" t="s">
        <v>47</v>
      </c>
      <c r="H62" s="50" t="s">
        <v>12</v>
      </c>
      <c r="I62" s="50" t="s">
        <v>48</v>
      </c>
      <c r="J62" s="50" t="s">
        <v>40</v>
      </c>
      <c r="K62" s="54"/>
      <c r="L62" s="55"/>
      <c r="M62" s="45"/>
      <c r="N62" s="33">
        <v>65.3</v>
      </c>
      <c r="O62" s="46"/>
      <c r="P62" s="35"/>
      <c r="Q62" s="34"/>
      <c r="R62" s="35"/>
      <c r="S62" s="35"/>
    </row>
    <row r="63" spans="1:25" s="37" customFormat="1" ht="51.75" customHeight="1" x14ac:dyDescent="0.25">
      <c r="A63" s="50" t="s">
        <v>245</v>
      </c>
      <c r="B63" s="53" t="s">
        <v>249</v>
      </c>
      <c r="C63" s="50" t="s">
        <v>250</v>
      </c>
      <c r="D63" s="50" t="s">
        <v>251</v>
      </c>
      <c r="E63" s="50" t="s">
        <v>10</v>
      </c>
      <c r="F63" s="50" t="s">
        <v>47</v>
      </c>
      <c r="G63" s="50" t="s">
        <v>52</v>
      </c>
      <c r="H63" s="50" t="s">
        <v>13</v>
      </c>
      <c r="I63" s="50" t="s">
        <v>0</v>
      </c>
      <c r="J63" s="50" t="s">
        <v>15</v>
      </c>
      <c r="K63" s="54"/>
      <c r="L63" s="55"/>
      <c r="M63" s="45"/>
      <c r="N63" s="33">
        <v>54</v>
      </c>
      <c r="O63" s="46"/>
      <c r="P63" s="35"/>
      <c r="Q63" s="34"/>
      <c r="R63" s="35"/>
      <c r="S63" s="35"/>
    </row>
    <row r="64" spans="1:25" s="37" customFormat="1" ht="53.25" customHeight="1" x14ac:dyDescent="0.25">
      <c r="A64" s="50" t="s">
        <v>245</v>
      </c>
      <c r="B64" s="53" t="s">
        <v>252</v>
      </c>
      <c r="C64" s="50" t="s">
        <v>253</v>
      </c>
      <c r="D64" s="50" t="s">
        <v>254</v>
      </c>
      <c r="E64" s="50" t="s">
        <v>53</v>
      </c>
      <c r="F64" s="50" t="s">
        <v>47</v>
      </c>
      <c r="G64" s="50" t="s">
        <v>47</v>
      </c>
      <c r="H64" s="50" t="s">
        <v>13</v>
      </c>
      <c r="I64" s="50" t="s">
        <v>0</v>
      </c>
      <c r="J64" s="50" t="s">
        <v>9</v>
      </c>
      <c r="K64" s="54"/>
      <c r="L64" s="55"/>
      <c r="M64" s="45"/>
      <c r="N64" s="33">
        <v>59.4</v>
      </c>
      <c r="O64" s="46"/>
      <c r="P64" s="35"/>
      <c r="Q64" s="34"/>
      <c r="R64" s="35"/>
      <c r="S64" s="35"/>
    </row>
    <row r="65" spans="1:19" s="37" customFormat="1" ht="47.25" customHeight="1" x14ac:dyDescent="0.25">
      <c r="A65" s="50" t="s">
        <v>245</v>
      </c>
      <c r="B65" s="53" t="s">
        <v>255</v>
      </c>
      <c r="C65" s="50" t="s">
        <v>256</v>
      </c>
      <c r="D65" s="50" t="s">
        <v>257</v>
      </c>
      <c r="E65" s="50" t="s">
        <v>10</v>
      </c>
      <c r="F65" s="50" t="s">
        <v>47</v>
      </c>
      <c r="G65" s="50" t="s">
        <v>47</v>
      </c>
      <c r="H65" s="50" t="s">
        <v>13</v>
      </c>
      <c r="I65" s="50" t="s">
        <v>0</v>
      </c>
      <c r="J65" s="50" t="s">
        <v>49</v>
      </c>
      <c r="K65" s="54"/>
      <c r="L65" s="55"/>
      <c r="M65" s="45"/>
      <c r="N65" s="33">
        <v>69.333333333333329</v>
      </c>
      <c r="O65" s="46"/>
      <c r="P65" s="35"/>
      <c r="Q65" s="34"/>
      <c r="R65" s="35"/>
      <c r="S65" s="35"/>
    </row>
    <row r="66" spans="1:19" s="37" customFormat="1" ht="66.75" customHeight="1" x14ac:dyDescent="0.25">
      <c r="A66" s="50" t="s">
        <v>245</v>
      </c>
      <c r="B66" s="53" t="s">
        <v>258</v>
      </c>
      <c r="C66" s="50" t="s">
        <v>259</v>
      </c>
      <c r="D66" s="50" t="s">
        <v>260</v>
      </c>
      <c r="E66" s="50" t="s">
        <v>56</v>
      </c>
      <c r="F66" s="50" t="s">
        <v>47</v>
      </c>
      <c r="G66" s="50" t="s">
        <v>47</v>
      </c>
      <c r="H66" s="50" t="s">
        <v>13</v>
      </c>
      <c r="I66" s="50" t="s">
        <v>0</v>
      </c>
      <c r="J66" s="50" t="s">
        <v>39</v>
      </c>
      <c r="K66" s="54"/>
      <c r="L66" s="55"/>
      <c r="M66" s="45"/>
      <c r="N66" s="33">
        <v>67.75</v>
      </c>
      <c r="O66" s="46"/>
      <c r="P66" s="35"/>
      <c r="Q66" s="34"/>
      <c r="R66" s="35"/>
      <c r="S66" s="35"/>
    </row>
    <row r="67" spans="1:19" s="37" customFormat="1" ht="45" customHeight="1" x14ac:dyDescent="0.25">
      <c r="A67" s="50" t="s">
        <v>245</v>
      </c>
      <c r="B67" s="53" t="s">
        <v>261</v>
      </c>
      <c r="C67" s="50" t="s">
        <v>262</v>
      </c>
      <c r="D67" s="50" t="s">
        <v>263</v>
      </c>
      <c r="E67" s="50" t="s">
        <v>53</v>
      </c>
      <c r="F67" s="50" t="s">
        <v>45</v>
      </c>
      <c r="G67" s="50" t="s">
        <v>52</v>
      </c>
      <c r="H67" s="50" t="s">
        <v>13</v>
      </c>
      <c r="I67" s="50" t="s">
        <v>0</v>
      </c>
      <c r="J67" s="50" t="s">
        <v>19</v>
      </c>
      <c r="K67" s="54"/>
      <c r="L67" s="55"/>
      <c r="M67" s="45"/>
      <c r="N67" s="33">
        <v>54.285714285714285</v>
      </c>
      <c r="O67" s="46"/>
      <c r="P67" s="35"/>
      <c r="Q67" s="34"/>
      <c r="R67" s="35"/>
      <c r="S67" s="35"/>
    </row>
    <row r="68" spans="1:19" s="37" customFormat="1" ht="45" customHeight="1" x14ac:dyDescent="0.25">
      <c r="A68" s="50" t="s">
        <v>245</v>
      </c>
      <c r="B68" s="53" t="s">
        <v>264</v>
      </c>
      <c r="C68" s="50" t="s">
        <v>265</v>
      </c>
      <c r="D68" s="50" t="s">
        <v>260</v>
      </c>
      <c r="E68" s="50" t="s">
        <v>56</v>
      </c>
      <c r="F68" s="50" t="s">
        <v>47</v>
      </c>
      <c r="G68" s="50" t="s">
        <v>47</v>
      </c>
      <c r="H68" s="50" t="s">
        <v>13</v>
      </c>
      <c r="I68" s="50" t="s">
        <v>0</v>
      </c>
      <c r="J68" s="50" t="s">
        <v>39</v>
      </c>
      <c r="K68" s="54"/>
      <c r="L68" s="55"/>
      <c r="M68" s="45"/>
      <c r="N68" s="33">
        <v>64.375</v>
      </c>
      <c r="O68" s="46"/>
      <c r="P68" s="35"/>
      <c r="Q68" s="34"/>
      <c r="R68" s="35"/>
      <c r="S68" s="35"/>
    </row>
    <row r="69" spans="1:19" s="37" customFormat="1" ht="67.5" customHeight="1" x14ac:dyDescent="0.25">
      <c r="A69" s="50" t="s">
        <v>245</v>
      </c>
      <c r="B69" s="53" t="s">
        <v>267</v>
      </c>
      <c r="C69" s="50" t="s">
        <v>266</v>
      </c>
      <c r="D69" s="50" t="s">
        <v>268</v>
      </c>
      <c r="E69" s="50" t="s">
        <v>10</v>
      </c>
      <c r="F69" s="50" t="s">
        <v>47</v>
      </c>
      <c r="G69" s="50" t="s">
        <v>47</v>
      </c>
      <c r="H69" s="50" t="s">
        <v>13</v>
      </c>
      <c r="I69" s="50" t="s">
        <v>0</v>
      </c>
      <c r="J69" s="50" t="s">
        <v>19</v>
      </c>
      <c r="K69" s="54"/>
      <c r="L69" s="55"/>
      <c r="M69" s="45"/>
      <c r="N69" s="33">
        <v>65.285714285714306</v>
      </c>
      <c r="O69" s="46"/>
      <c r="P69" s="35"/>
      <c r="Q69" s="34"/>
      <c r="R69" s="35"/>
      <c r="S69" s="35"/>
    </row>
    <row r="70" spans="1:19" s="37" customFormat="1" ht="45" customHeight="1" x14ac:dyDescent="0.25">
      <c r="A70" s="50" t="s">
        <v>245</v>
      </c>
      <c r="B70" s="53" t="s">
        <v>269</v>
      </c>
      <c r="C70" s="50" t="s">
        <v>270</v>
      </c>
      <c r="D70" s="50" t="s">
        <v>271</v>
      </c>
      <c r="E70" s="50" t="s">
        <v>53</v>
      </c>
      <c r="F70" s="50" t="s">
        <v>45</v>
      </c>
      <c r="G70" s="50" t="s">
        <v>52</v>
      </c>
      <c r="H70" s="50" t="s">
        <v>13</v>
      </c>
      <c r="I70" s="50" t="s">
        <v>0</v>
      </c>
      <c r="J70" s="50" t="s">
        <v>49</v>
      </c>
      <c r="K70" s="54"/>
      <c r="L70" s="55"/>
      <c r="M70" s="45"/>
      <c r="N70" s="33">
        <v>59.666666666666664</v>
      </c>
      <c r="O70" s="46"/>
      <c r="P70" s="35"/>
      <c r="Q70" s="34"/>
      <c r="R70" s="35"/>
      <c r="S70" s="35"/>
    </row>
    <row r="71" spans="1:19" s="37" customFormat="1" ht="75" customHeight="1" x14ac:dyDescent="0.25">
      <c r="A71" s="50" t="s">
        <v>245</v>
      </c>
      <c r="B71" s="53" t="s">
        <v>272</v>
      </c>
      <c r="C71" s="50" t="s">
        <v>273</v>
      </c>
      <c r="D71" s="50" t="s">
        <v>274</v>
      </c>
      <c r="E71" s="50" t="s">
        <v>10</v>
      </c>
      <c r="F71" s="50" t="s">
        <v>47</v>
      </c>
      <c r="G71" s="50" t="s">
        <v>47</v>
      </c>
      <c r="H71" s="50" t="s">
        <v>13</v>
      </c>
      <c r="I71" s="50" t="s">
        <v>0</v>
      </c>
      <c r="J71" s="50" t="s">
        <v>9</v>
      </c>
      <c r="K71" s="54" t="s">
        <v>1165</v>
      </c>
      <c r="L71" s="55" t="s">
        <v>1169</v>
      </c>
      <c r="M71" s="45"/>
      <c r="N71" s="33">
        <v>69.599999999999994</v>
      </c>
      <c r="O71" s="46"/>
      <c r="P71" s="35"/>
      <c r="Q71" s="34"/>
      <c r="R71" s="35"/>
      <c r="S71" s="35"/>
    </row>
    <row r="72" spans="1:19" s="37" customFormat="1" ht="45" customHeight="1" x14ac:dyDescent="0.25">
      <c r="A72" s="50" t="s">
        <v>245</v>
      </c>
      <c r="B72" s="53" t="s">
        <v>275</v>
      </c>
      <c r="C72" s="50" t="s">
        <v>276</v>
      </c>
      <c r="D72" s="50" t="s">
        <v>277</v>
      </c>
      <c r="E72" s="50" t="s">
        <v>10</v>
      </c>
      <c r="F72" s="50" t="s">
        <v>47</v>
      </c>
      <c r="G72" s="50" t="s">
        <v>52</v>
      </c>
      <c r="H72" s="50" t="s">
        <v>13</v>
      </c>
      <c r="I72" s="50" t="s">
        <v>0</v>
      </c>
      <c r="J72" s="50" t="s">
        <v>40</v>
      </c>
      <c r="K72" s="54"/>
      <c r="L72" s="55">
        <v>1</v>
      </c>
      <c r="M72" s="45"/>
      <c r="N72" s="33">
        <v>66.2</v>
      </c>
      <c r="O72" s="46"/>
      <c r="P72" s="35"/>
      <c r="Q72" s="34"/>
      <c r="R72" s="35"/>
      <c r="S72" s="35"/>
    </row>
    <row r="73" spans="1:19" s="37" customFormat="1" ht="68.25" customHeight="1" x14ac:dyDescent="0.25">
      <c r="A73" s="50" t="s">
        <v>245</v>
      </c>
      <c r="B73" s="53" t="s">
        <v>278</v>
      </c>
      <c r="C73" s="50" t="s">
        <v>279</v>
      </c>
      <c r="D73" s="50" t="s">
        <v>280</v>
      </c>
      <c r="E73" s="50" t="s">
        <v>10</v>
      </c>
      <c r="F73" s="50" t="s">
        <v>47</v>
      </c>
      <c r="G73" s="50" t="s">
        <v>47</v>
      </c>
      <c r="H73" s="50" t="s">
        <v>13</v>
      </c>
      <c r="I73" s="50" t="s">
        <v>48</v>
      </c>
      <c r="J73" s="50" t="s">
        <v>39</v>
      </c>
      <c r="K73" s="54"/>
      <c r="L73" s="55">
        <v>2</v>
      </c>
      <c r="M73" s="45"/>
      <c r="N73" s="33">
        <v>78.8</v>
      </c>
      <c r="O73" s="46"/>
      <c r="P73" s="35"/>
      <c r="Q73" s="34"/>
      <c r="R73" s="35"/>
      <c r="S73" s="35"/>
    </row>
    <row r="74" spans="1:19" s="37" customFormat="1" ht="52.5" customHeight="1" x14ac:dyDescent="0.25">
      <c r="A74" s="50" t="s">
        <v>245</v>
      </c>
      <c r="B74" s="53" t="s">
        <v>281</v>
      </c>
      <c r="C74" s="50" t="s">
        <v>282</v>
      </c>
      <c r="D74" s="50" t="s">
        <v>283</v>
      </c>
      <c r="E74" s="50" t="s">
        <v>10</v>
      </c>
      <c r="F74" s="50" t="s">
        <v>47</v>
      </c>
      <c r="G74" s="50" t="s">
        <v>47</v>
      </c>
      <c r="H74" s="50" t="s">
        <v>13</v>
      </c>
      <c r="I74" s="50" t="s">
        <v>48</v>
      </c>
      <c r="J74" s="50" t="s">
        <v>19</v>
      </c>
      <c r="K74" s="54"/>
      <c r="L74" s="55">
        <v>2</v>
      </c>
      <c r="M74" s="45"/>
      <c r="N74" s="33">
        <v>71.285714285714292</v>
      </c>
      <c r="O74" s="46"/>
      <c r="P74" s="35"/>
      <c r="Q74" s="34"/>
      <c r="R74" s="35"/>
      <c r="S74" s="35"/>
    </row>
    <row r="75" spans="1:19" s="37" customFormat="1" ht="63" customHeight="1" x14ac:dyDescent="0.25">
      <c r="A75" s="50" t="s">
        <v>284</v>
      </c>
      <c r="B75" s="53" t="s">
        <v>285</v>
      </c>
      <c r="C75" s="50" t="s">
        <v>286</v>
      </c>
      <c r="D75" s="50" t="s">
        <v>287</v>
      </c>
      <c r="E75" s="50" t="s">
        <v>53</v>
      </c>
      <c r="F75" s="50" t="s">
        <v>45</v>
      </c>
      <c r="G75" s="50" t="s">
        <v>52</v>
      </c>
      <c r="H75" s="50" t="s">
        <v>12</v>
      </c>
      <c r="I75" s="50" t="s">
        <v>0</v>
      </c>
      <c r="J75" s="50" t="s">
        <v>39</v>
      </c>
      <c r="K75" s="54"/>
      <c r="L75" s="55">
        <v>1</v>
      </c>
      <c r="M75" s="45"/>
      <c r="N75" s="33">
        <v>76.5</v>
      </c>
      <c r="O75" s="46"/>
      <c r="P75" s="35"/>
      <c r="Q75" s="34"/>
      <c r="R75" s="35"/>
      <c r="S75" s="35"/>
    </row>
    <row r="76" spans="1:19" s="37" customFormat="1" ht="67.5" customHeight="1" x14ac:dyDescent="0.25">
      <c r="A76" s="50" t="s">
        <v>284</v>
      </c>
      <c r="B76" s="53" t="s">
        <v>288</v>
      </c>
      <c r="C76" s="50" t="s">
        <v>289</v>
      </c>
      <c r="D76" s="50" t="s">
        <v>287</v>
      </c>
      <c r="E76" s="50" t="s">
        <v>53</v>
      </c>
      <c r="F76" s="50" t="s">
        <v>45</v>
      </c>
      <c r="G76" s="50" t="s">
        <v>52</v>
      </c>
      <c r="H76" s="50" t="s">
        <v>14</v>
      </c>
      <c r="I76" s="50" t="s">
        <v>48</v>
      </c>
      <c r="J76" s="50" t="s">
        <v>39</v>
      </c>
      <c r="K76" s="54"/>
      <c r="L76" s="55">
        <v>2</v>
      </c>
      <c r="M76" s="45"/>
      <c r="N76" s="33">
        <v>77.666666666666671</v>
      </c>
      <c r="O76" s="46"/>
      <c r="P76" s="35"/>
      <c r="Q76" s="34"/>
      <c r="R76" s="35"/>
      <c r="S76" s="35"/>
    </row>
    <row r="77" spans="1:19" s="37" customFormat="1" ht="54" customHeight="1" x14ac:dyDescent="0.25">
      <c r="A77" s="50" t="s">
        <v>284</v>
      </c>
      <c r="B77" s="53" t="s">
        <v>290</v>
      </c>
      <c r="C77" s="50" t="s">
        <v>291</v>
      </c>
      <c r="D77" s="50" t="s">
        <v>292</v>
      </c>
      <c r="E77" s="50" t="s">
        <v>10</v>
      </c>
      <c r="F77" s="50" t="s">
        <v>47</v>
      </c>
      <c r="G77" s="50" t="s">
        <v>47</v>
      </c>
      <c r="H77" s="50" t="s">
        <v>12</v>
      </c>
      <c r="I77" s="50" t="s">
        <v>48</v>
      </c>
      <c r="J77" s="50" t="s">
        <v>40</v>
      </c>
      <c r="K77" s="54"/>
      <c r="L77" s="56">
        <v>2</v>
      </c>
      <c r="M77" s="45"/>
      <c r="N77" s="33">
        <v>76.7</v>
      </c>
      <c r="O77" s="46"/>
      <c r="P77" s="35"/>
      <c r="Q77" s="34"/>
      <c r="R77" s="35"/>
      <c r="S77" s="35"/>
    </row>
    <row r="78" spans="1:19" s="37" customFormat="1" ht="54.75" customHeight="1" x14ac:dyDescent="0.25">
      <c r="A78" s="50" t="s">
        <v>284</v>
      </c>
      <c r="B78" s="53" t="s">
        <v>293</v>
      </c>
      <c r="C78" s="50" t="s">
        <v>294</v>
      </c>
      <c r="D78" s="50" t="s">
        <v>295</v>
      </c>
      <c r="E78" s="50" t="s">
        <v>10</v>
      </c>
      <c r="F78" s="50" t="s">
        <v>47</v>
      </c>
      <c r="G78" s="50" t="s">
        <v>47</v>
      </c>
      <c r="H78" s="50" t="s">
        <v>13</v>
      </c>
      <c r="I78" s="50" t="s">
        <v>48</v>
      </c>
      <c r="J78" s="50" t="s">
        <v>40</v>
      </c>
      <c r="K78" s="54"/>
      <c r="L78" s="55">
        <v>1</v>
      </c>
      <c r="M78" s="45"/>
      <c r="N78" s="33">
        <v>78.5</v>
      </c>
      <c r="O78" s="46"/>
      <c r="P78" s="35"/>
      <c r="Q78" s="34"/>
      <c r="R78" s="35"/>
      <c r="S78" s="35"/>
    </row>
    <row r="79" spans="1:19" s="37" customFormat="1" ht="60" customHeight="1" x14ac:dyDescent="0.25">
      <c r="A79" s="50" t="s">
        <v>284</v>
      </c>
      <c r="B79" s="53" t="s">
        <v>296</v>
      </c>
      <c r="C79" s="50" t="s">
        <v>297</v>
      </c>
      <c r="D79" s="50" t="s">
        <v>292</v>
      </c>
      <c r="E79" s="50" t="s">
        <v>10</v>
      </c>
      <c r="F79" s="50" t="s">
        <v>47</v>
      </c>
      <c r="G79" s="50" t="s">
        <v>47</v>
      </c>
      <c r="H79" s="50" t="s">
        <v>12</v>
      </c>
      <c r="I79" s="50" t="s">
        <v>0</v>
      </c>
      <c r="J79" s="50" t="s">
        <v>40</v>
      </c>
      <c r="K79" s="54"/>
      <c r="L79" s="55">
        <v>1</v>
      </c>
      <c r="M79" s="45"/>
      <c r="N79" s="33">
        <v>61.714285714285715</v>
      </c>
      <c r="O79" s="46"/>
      <c r="P79" s="35"/>
      <c r="Q79" s="34"/>
      <c r="R79" s="35"/>
      <c r="S79" s="35"/>
    </row>
    <row r="80" spans="1:19" s="39" customFormat="1" ht="67.5" customHeight="1" x14ac:dyDescent="0.25">
      <c r="A80" s="50" t="s">
        <v>284</v>
      </c>
      <c r="B80" s="53" t="s">
        <v>298</v>
      </c>
      <c r="C80" s="50" t="s">
        <v>299</v>
      </c>
      <c r="D80" s="50" t="s">
        <v>287</v>
      </c>
      <c r="E80" s="50" t="s">
        <v>53</v>
      </c>
      <c r="F80" s="50" t="s">
        <v>45</v>
      </c>
      <c r="G80" s="50" t="s">
        <v>52</v>
      </c>
      <c r="H80" s="50" t="s">
        <v>14</v>
      </c>
      <c r="I80" s="50" t="s">
        <v>48</v>
      </c>
      <c r="J80" s="50" t="s">
        <v>40</v>
      </c>
      <c r="K80" s="58" t="s">
        <v>1165</v>
      </c>
      <c r="L80" s="60" t="s">
        <v>1169</v>
      </c>
      <c r="M80" s="42"/>
      <c r="N80" s="38">
        <v>69</v>
      </c>
      <c r="O80" s="38"/>
      <c r="P80" s="38"/>
      <c r="Q80" s="38"/>
      <c r="R80" s="38"/>
      <c r="S80" s="38"/>
    </row>
    <row r="81" spans="1:19" s="37" customFormat="1" ht="52.5" customHeight="1" x14ac:dyDescent="0.25">
      <c r="A81" s="50" t="s">
        <v>284</v>
      </c>
      <c r="B81" s="53" t="s">
        <v>300</v>
      </c>
      <c r="C81" s="50" t="s">
        <v>301</v>
      </c>
      <c r="D81" s="50" t="s">
        <v>302</v>
      </c>
      <c r="E81" s="50" t="s">
        <v>53</v>
      </c>
      <c r="F81" s="50" t="s">
        <v>45</v>
      </c>
      <c r="G81" s="50" t="s">
        <v>52</v>
      </c>
      <c r="H81" s="50" t="s">
        <v>13</v>
      </c>
      <c r="I81" s="50" t="s">
        <v>0</v>
      </c>
      <c r="J81" s="50" t="s">
        <v>39</v>
      </c>
      <c r="K81" s="54"/>
      <c r="L81" s="55"/>
      <c r="M81" s="45"/>
      <c r="N81" s="33">
        <v>65.625</v>
      </c>
      <c r="O81" s="46"/>
      <c r="P81" s="35"/>
      <c r="Q81" s="34"/>
      <c r="R81" s="35"/>
      <c r="S81" s="35"/>
    </row>
    <row r="82" spans="1:19" s="37" customFormat="1" ht="54.75" customHeight="1" x14ac:dyDescent="0.25">
      <c r="A82" s="50" t="s">
        <v>284</v>
      </c>
      <c r="B82" s="53" t="s">
        <v>304</v>
      </c>
      <c r="C82" s="50" t="s">
        <v>303</v>
      </c>
      <c r="D82" s="50" t="s">
        <v>302</v>
      </c>
      <c r="E82" s="50" t="s">
        <v>53</v>
      </c>
      <c r="F82" s="50" t="s">
        <v>45</v>
      </c>
      <c r="G82" s="50" t="s">
        <v>52</v>
      </c>
      <c r="H82" s="50" t="s">
        <v>13</v>
      </c>
      <c r="I82" s="50" t="s">
        <v>48</v>
      </c>
      <c r="J82" s="50" t="s">
        <v>39</v>
      </c>
      <c r="K82" s="54"/>
      <c r="L82" s="55">
        <v>1</v>
      </c>
      <c r="M82" s="45"/>
      <c r="N82" s="33">
        <v>92.2</v>
      </c>
      <c r="O82" s="46"/>
      <c r="P82" s="35"/>
      <c r="Q82" s="34"/>
      <c r="R82" s="35"/>
      <c r="S82" s="35"/>
    </row>
    <row r="83" spans="1:19" s="37" customFormat="1" ht="57" customHeight="1" x14ac:dyDescent="0.25">
      <c r="A83" s="50" t="s">
        <v>284</v>
      </c>
      <c r="B83" s="53" t="s">
        <v>305</v>
      </c>
      <c r="C83" s="50" t="s">
        <v>306</v>
      </c>
      <c r="D83" s="50" t="s">
        <v>307</v>
      </c>
      <c r="E83" s="50" t="s">
        <v>10</v>
      </c>
      <c r="F83" s="50"/>
      <c r="G83" s="50" t="s">
        <v>47</v>
      </c>
      <c r="H83" s="50" t="s">
        <v>13</v>
      </c>
      <c r="I83" s="50" t="s">
        <v>0</v>
      </c>
      <c r="J83" s="50" t="s">
        <v>18</v>
      </c>
      <c r="K83" s="54"/>
      <c r="L83" s="55">
        <v>1</v>
      </c>
      <c r="M83" s="45"/>
      <c r="N83" s="33">
        <v>76.375</v>
      </c>
      <c r="O83" s="46"/>
      <c r="P83" s="35"/>
      <c r="Q83" s="34"/>
      <c r="R83" s="35"/>
      <c r="S83" s="35"/>
    </row>
    <row r="84" spans="1:19" s="37" customFormat="1" ht="52.5" customHeight="1" x14ac:dyDescent="0.25">
      <c r="A84" s="50" t="s">
        <v>284</v>
      </c>
      <c r="B84" s="53" t="s">
        <v>308</v>
      </c>
      <c r="C84" s="50" t="s">
        <v>301</v>
      </c>
      <c r="D84" s="50" t="s">
        <v>302</v>
      </c>
      <c r="E84" s="50" t="s">
        <v>53</v>
      </c>
      <c r="F84" s="50" t="s">
        <v>45</v>
      </c>
      <c r="G84" s="50" t="s">
        <v>52</v>
      </c>
      <c r="H84" s="50" t="s">
        <v>13</v>
      </c>
      <c r="I84" s="50" t="s">
        <v>0</v>
      </c>
      <c r="J84" s="50" t="s">
        <v>40</v>
      </c>
      <c r="K84" s="54"/>
      <c r="L84" s="55"/>
      <c r="M84" s="45"/>
      <c r="N84" s="33">
        <v>63.2</v>
      </c>
      <c r="O84" s="46"/>
      <c r="P84" s="35"/>
      <c r="Q84" s="34"/>
      <c r="R84" s="35"/>
      <c r="S84" s="35"/>
    </row>
    <row r="85" spans="1:19" s="37" customFormat="1" ht="36.75" customHeight="1" x14ac:dyDescent="0.25">
      <c r="A85" s="50" t="s">
        <v>284</v>
      </c>
      <c r="B85" s="53" t="s">
        <v>309</v>
      </c>
      <c r="C85" s="50" t="s">
        <v>310</v>
      </c>
      <c r="D85" s="50" t="s">
        <v>302</v>
      </c>
      <c r="E85" s="50" t="s">
        <v>53</v>
      </c>
      <c r="F85" s="50" t="s">
        <v>45</v>
      </c>
      <c r="G85" s="50" t="s">
        <v>52</v>
      </c>
      <c r="H85" s="50" t="s">
        <v>12</v>
      </c>
      <c r="I85" s="50" t="s">
        <v>0</v>
      </c>
      <c r="J85" s="50" t="s">
        <v>18</v>
      </c>
      <c r="K85" s="54"/>
      <c r="L85" s="55">
        <v>3</v>
      </c>
      <c r="M85" s="45"/>
      <c r="N85" s="33">
        <v>81.857142857142861</v>
      </c>
      <c r="O85" s="46"/>
      <c r="P85" s="35"/>
      <c r="Q85" s="34"/>
      <c r="R85" s="35"/>
      <c r="S85" s="35"/>
    </row>
    <row r="86" spans="1:19" s="37" customFormat="1" ht="51.75" customHeight="1" x14ac:dyDescent="0.25">
      <c r="A86" s="50" t="s">
        <v>284</v>
      </c>
      <c r="B86" s="53" t="s">
        <v>311</v>
      </c>
      <c r="C86" s="50" t="s">
        <v>312</v>
      </c>
      <c r="D86" s="50" t="s">
        <v>295</v>
      </c>
      <c r="E86" s="50" t="s">
        <v>10</v>
      </c>
      <c r="F86" s="50" t="s">
        <v>47</v>
      </c>
      <c r="G86" s="50" t="s">
        <v>47</v>
      </c>
      <c r="H86" s="50" t="s">
        <v>12</v>
      </c>
      <c r="I86" s="50" t="s">
        <v>0</v>
      </c>
      <c r="J86" s="50" t="s">
        <v>18</v>
      </c>
      <c r="K86" s="54" t="s">
        <v>1165</v>
      </c>
      <c r="L86" s="55" t="s">
        <v>1169</v>
      </c>
      <c r="M86" s="45"/>
      <c r="N86" s="33">
        <v>81.857142857142861</v>
      </c>
      <c r="O86" s="46"/>
      <c r="P86" s="35"/>
      <c r="Q86" s="34"/>
      <c r="R86" s="35"/>
      <c r="S86" s="35"/>
    </row>
    <row r="87" spans="1:19" s="37" customFormat="1" ht="53.25" customHeight="1" x14ac:dyDescent="0.25">
      <c r="A87" s="50" t="s">
        <v>284</v>
      </c>
      <c r="B87" s="53" t="s">
        <v>313</v>
      </c>
      <c r="C87" s="50" t="s">
        <v>314</v>
      </c>
      <c r="D87" s="50" t="s">
        <v>315</v>
      </c>
      <c r="E87" s="50" t="s">
        <v>10</v>
      </c>
      <c r="F87" s="50" t="s">
        <v>47</v>
      </c>
      <c r="G87" s="50" t="s">
        <v>47</v>
      </c>
      <c r="H87" s="50" t="s">
        <v>12</v>
      </c>
      <c r="I87" s="50" t="s">
        <v>48</v>
      </c>
      <c r="J87" s="50" t="s">
        <v>18</v>
      </c>
      <c r="K87" s="54"/>
      <c r="L87" s="55">
        <v>2</v>
      </c>
      <c r="M87" s="45"/>
      <c r="N87" s="33">
        <v>79.428571428571431</v>
      </c>
      <c r="O87" s="46"/>
      <c r="P87" s="35"/>
      <c r="Q87" s="34"/>
      <c r="R87" s="35"/>
      <c r="S87" s="35"/>
    </row>
    <row r="88" spans="1:19" s="37" customFormat="1" ht="41.25" customHeight="1" x14ac:dyDescent="0.25">
      <c r="A88" s="50" t="s">
        <v>284</v>
      </c>
      <c r="B88" s="53" t="s">
        <v>316</v>
      </c>
      <c r="C88" s="50" t="s">
        <v>317</v>
      </c>
      <c r="D88" s="50" t="s">
        <v>318</v>
      </c>
      <c r="E88" s="50" t="s">
        <v>10</v>
      </c>
      <c r="F88" s="50" t="s">
        <v>47</v>
      </c>
      <c r="G88" s="50" t="s">
        <v>47</v>
      </c>
      <c r="H88" s="50" t="s">
        <v>13</v>
      </c>
      <c r="I88" s="50" t="s">
        <v>48</v>
      </c>
      <c r="J88" s="50" t="s">
        <v>21</v>
      </c>
      <c r="K88" s="54"/>
      <c r="L88" s="55"/>
      <c r="M88" s="45"/>
      <c r="N88" s="33">
        <v>38.857142857142854</v>
      </c>
      <c r="O88" s="46"/>
      <c r="P88" s="35"/>
      <c r="Q88" s="34"/>
      <c r="R88" s="35"/>
      <c r="S88" s="35"/>
    </row>
    <row r="89" spans="1:19" s="37" customFormat="1" ht="52.5" customHeight="1" x14ac:dyDescent="0.25">
      <c r="A89" s="50" t="s">
        <v>284</v>
      </c>
      <c r="B89" s="53" t="s">
        <v>319</v>
      </c>
      <c r="C89" s="50" t="s">
        <v>320</v>
      </c>
      <c r="D89" s="50" t="s">
        <v>318</v>
      </c>
      <c r="E89" s="50" t="s">
        <v>10</v>
      </c>
      <c r="F89" s="50" t="s">
        <v>47</v>
      </c>
      <c r="G89" s="50" t="s">
        <v>47</v>
      </c>
      <c r="H89" s="50" t="s">
        <v>13</v>
      </c>
      <c r="I89" s="50" t="s">
        <v>0</v>
      </c>
      <c r="J89" s="50" t="s">
        <v>21</v>
      </c>
      <c r="K89" s="54"/>
      <c r="L89" s="55"/>
      <c r="M89" s="45"/>
      <c r="N89" s="33">
        <v>70.857142857142861</v>
      </c>
      <c r="O89" s="46"/>
      <c r="P89" s="35"/>
      <c r="Q89" s="34"/>
      <c r="R89" s="35"/>
      <c r="S89" s="35"/>
    </row>
    <row r="90" spans="1:19" s="37" customFormat="1" ht="50.25" customHeight="1" x14ac:dyDescent="0.25">
      <c r="A90" s="50" t="s">
        <v>284</v>
      </c>
      <c r="B90" s="53" t="s">
        <v>321</v>
      </c>
      <c r="C90" s="50" t="s">
        <v>322</v>
      </c>
      <c r="D90" s="50" t="s">
        <v>323</v>
      </c>
      <c r="E90" s="50" t="s">
        <v>56</v>
      </c>
      <c r="F90" s="50" t="s">
        <v>47</v>
      </c>
      <c r="G90" s="50" t="s">
        <v>47</v>
      </c>
      <c r="H90" s="50" t="s">
        <v>13</v>
      </c>
      <c r="I90" s="50" t="s">
        <v>0</v>
      </c>
      <c r="J90" s="50" t="s">
        <v>21</v>
      </c>
      <c r="K90" s="54"/>
      <c r="L90" s="55"/>
      <c r="M90" s="45"/>
      <c r="N90" s="33">
        <v>51.428571428571431</v>
      </c>
      <c r="O90" s="46"/>
      <c r="P90" s="35"/>
      <c r="Q90" s="34"/>
      <c r="R90" s="35"/>
      <c r="S90" s="35"/>
    </row>
    <row r="91" spans="1:19" s="37" customFormat="1" ht="56.25" x14ac:dyDescent="0.25">
      <c r="A91" s="50" t="s">
        <v>284</v>
      </c>
      <c r="B91" s="53" t="s">
        <v>324</v>
      </c>
      <c r="C91" s="50" t="s">
        <v>325</v>
      </c>
      <c r="D91" s="50" t="s">
        <v>326</v>
      </c>
      <c r="E91" s="50" t="s">
        <v>10</v>
      </c>
      <c r="F91" s="50" t="s">
        <v>47</v>
      </c>
      <c r="G91" s="50" t="s">
        <v>47</v>
      </c>
      <c r="H91" s="50" t="s">
        <v>12</v>
      </c>
      <c r="I91" s="50" t="s">
        <v>48</v>
      </c>
      <c r="J91" s="50" t="s">
        <v>21</v>
      </c>
      <c r="K91" s="54"/>
      <c r="L91" s="55"/>
      <c r="M91" s="45"/>
      <c r="N91" s="33">
        <v>29.125</v>
      </c>
      <c r="O91" s="46"/>
      <c r="P91" s="35"/>
      <c r="Q91" s="34"/>
      <c r="R91" s="35"/>
      <c r="S91" s="35"/>
    </row>
    <row r="92" spans="1:19" s="37" customFormat="1" ht="56.25" x14ac:dyDescent="0.25">
      <c r="A92" s="50" t="s">
        <v>284</v>
      </c>
      <c r="B92" s="53" t="s">
        <v>327</v>
      </c>
      <c r="C92" s="50" t="s">
        <v>328</v>
      </c>
      <c r="D92" s="50" t="s">
        <v>329</v>
      </c>
      <c r="E92" s="50" t="s">
        <v>10</v>
      </c>
      <c r="F92" s="50" t="s">
        <v>51</v>
      </c>
      <c r="G92" s="50" t="s">
        <v>47</v>
      </c>
      <c r="H92" s="50" t="s">
        <v>13</v>
      </c>
      <c r="I92" s="50" t="s">
        <v>0</v>
      </c>
      <c r="J92" s="50" t="s">
        <v>15</v>
      </c>
      <c r="K92" s="54"/>
      <c r="L92" s="55"/>
      <c r="M92" s="45"/>
      <c r="N92" s="33">
        <v>53</v>
      </c>
      <c r="O92" s="46"/>
      <c r="P92" s="35"/>
      <c r="Q92" s="34"/>
      <c r="R92" s="35"/>
      <c r="S92" s="35"/>
    </row>
    <row r="93" spans="1:19" s="37" customFormat="1" ht="37.5" customHeight="1" x14ac:dyDescent="0.25">
      <c r="A93" s="50" t="s">
        <v>284</v>
      </c>
      <c r="B93" s="53" t="s">
        <v>330</v>
      </c>
      <c r="C93" s="50" t="s">
        <v>331</v>
      </c>
      <c r="D93" s="50" t="s">
        <v>332</v>
      </c>
      <c r="E93" s="50" t="s">
        <v>57</v>
      </c>
      <c r="F93" s="50" t="s">
        <v>47</v>
      </c>
      <c r="G93" s="50" t="s">
        <v>47</v>
      </c>
      <c r="H93" s="50" t="s">
        <v>13</v>
      </c>
      <c r="I93" s="50" t="s">
        <v>48</v>
      </c>
      <c r="J93" s="50" t="s">
        <v>15</v>
      </c>
      <c r="K93" s="54"/>
      <c r="L93" s="55"/>
      <c r="M93" s="45"/>
      <c r="N93" s="33">
        <v>70</v>
      </c>
      <c r="O93" s="46"/>
      <c r="P93" s="35"/>
      <c r="Q93" s="34"/>
      <c r="R93" s="35"/>
      <c r="S93" s="35"/>
    </row>
    <row r="94" spans="1:19" s="37" customFormat="1" ht="52.5" customHeight="1" x14ac:dyDescent="0.25">
      <c r="A94" s="50" t="s">
        <v>284</v>
      </c>
      <c r="B94" s="53" t="s">
        <v>333</v>
      </c>
      <c r="C94" s="50" t="s">
        <v>334</v>
      </c>
      <c r="D94" s="50" t="s">
        <v>335</v>
      </c>
      <c r="E94" s="50" t="s">
        <v>10</v>
      </c>
      <c r="F94" s="50" t="s">
        <v>51</v>
      </c>
      <c r="G94" s="50" t="s">
        <v>47</v>
      </c>
      <c r="H94" s="50" t="s">
        <v>14</v>
      </c>
      <c r="I94" s="50" t="s">
        <v>48</v>
      </c>
      <c r="J94" s="50" t="s">
        <v>19</v>
      </c>
      <c r="K94" s="54" t="s">
        <v>1165</v>
      </c>
      <c r="L94" s="55" t="s">
        <v>1169</v>
      </c>
      <c r="M94" s="45"/>
      <c r="N94" s="33">
        <v>73.125</v>
      </c>
      <c r="O94" s="46"/>
      <c r="P94" s="35"/>
      <c r="Q94" s="34"/>
      <c r="R94" s="35"/>
      <c r="S94" s="35"/>
    </row>
    <row r="95" spans="1:19" s="37" customFormat="1" ht="33" customHeight="1" x14ac:dyDescent="0.25">
      <c r="A95" s="50" t="s">
        <v>284</v>
      </c>
      <c r="B95" s="53" t="s">
        <v>336</v>
      </c>
      <c r="C95" s="50" t="s">
        <v>337</v>
      </c>
      <c r="D95" s="50" t="s">
        <v>338</v>
      </c>
      <c r="E95" s="50" t="s">
        <v>10</v>
      </c>
      <c r="F95" s="50" t="s">
        <v>51</v>
      </c>
      <c r="G95" s="50" t="s">
        <v>47</v>
      </c>
      <c r="H95" s="50" t="s">
        <v>13</v>
      </c>
      <c r="I95" s="50" t="s">
        <v>0</v>
      </c>
      <c r="J95" s="50" t="s">
        <v>16</v>
      </c>
      <c r="K95" s="54"/>
      <c r="L95" s="56"/>
      <c r="M95" s="45"/>
      <c r="N95" s="33">
        <v>58.666666666666664</v>
      </c>
      <c r="O95" s="46"/>
      <c r="P95" s="35"/>
      <c r="Q95" s="34"/>
      <c r="R95" s="35"/>
      <c r="S95" s="35"/>
    </row>
    <row r="96" spans="1:19" s="37" customFormat="1" ht="34.5" customHeight="1" x14ac:dyDescent="0.25">
      <c r="A96" s="50" t="s">
        <v>284</v>
      </c>
      <c r="B96" s="53" t="s">
        <v>339</v>
      </c>
      <c r="C96" s="50" t="s">
        <v>340</v>
      </c>
      <c r="D96" s="50" t="s">
        <v>341</v>
      </c>
      <c r="E96" s="50" t="s">
        <v>342</v>
      </c>
      <c r="F96" s="50" t="s">
        <v>45</v>
      </c>
      <c r="G96" s="50" t="s">
        <v>52</v>
      </c>
      <c r="H96" s="50" t="s">
        <v>13</v>
      </c>
      <c r="I96" s="50" t="s">
        <v>0</v>
      </c>
      <c r="J96" s="50" t="s">
        <v>19</v>
      </c>
      <c r="K96" s="54"/>
      <c r="L96" s="55">
        <v>3</v>
      </c>
      <c r="M96" s="45"/>
      <c r="N96" s="33">
        <v>78</v>
      </c>
      <c r="O96" s="46"/>
      <c r="P96" s="35"/>
      <c r="Q96" s="34"/>
      <c r="R96" s="35"/>
      <c r="S96" s="35"/>
    </row>
    <row r="97" spans="1:19" s="37" customFormat="1" ht="39" customHeight="1" x14ac:dyDescent="0.25">
      <c r="A97" s="50" t="s">
        <v>284</v>
      </c>
      <c r="B97" s="53" t="s">
        <v>343</v>
      </c>
      <c r="C97" s="50" t="s">
        <v>344</v>
      </c>
      <c r="D97" s="50" t="s">
        <v>345</v>
      </c>
      <c r="E97" s="50" t="s">
        <v>51</v>
      </c>
      <c r="F97" s="50" t="s">
        <v>51</v>
      </c>
      <c r="G97" s="50" t="s">
        <v>42</v>
      </c>
      <c r="H97" s="50" t="s">
        <v>12</v>
      </c>
      <c r="I97" s="50" t="s">
        <v>48</v>
      </c>
      <c r="J97" s="50" t="s">
        <v>15</v>
      </c>
      <c r="K97" s="54"/>
      <c r="L97" s="55"/>
      <c r="M97" s="45"/>
      <c r="N97" s="33">
        <v>51.375</v>
      </c>
      <c r="O97" s="46"/>
      <c r="P97" s="35"/>
      <c r="Q97" s="34"/>
      <c r="R97" s="35"/>
      <c r="S97" s="35"/>
    </row>
    <row r="98" spans="1:19" s="37" customFormat="1" ht="36" customHeight="1" x14ac:dyDescent="0.25">
      <c r="A98" s="50" t="s">
        <v>284</v>
      </c>
      <c r="B98" s="53" t="s">
        <v>346</v>
      </c>
      <c r="C98" s="50" t="s">
        <v>347</v>
      </c>
      <c r="D98" s="50" t="s">
        <v>335</v>
      </c>
      <c r="E98" s="50" t="s">
        <v>10</v>
      </c>
      <c r="F98" s="50" t="s">
        <v>51</v>
      </c>
      <c r="G98" s="50" t="s">
        <v>47</v>
      </c>
      <c r="H98" s="50" t="s">
        <v>14</v>
      </c>
      <c r="I98" s="50" t="s">
        <v>48</v>
      </c>
      <c r="J98" s="50" t="s">
        <v>39</v>
      </c>
      <c r="K98" s="54"/>
      <c r="L98" s="55">
        <v>1</v>
      </c>
      <c r="M98" s="45"/>
      <c r="N98" s="33">
        <v>90.333333333333329</v>
      </c>
      <c r="O98" s="46"/>
      <c r="P98" s="35"/>
      <c r="Q98" s="34"/>
      <c r="R98" s="35"/>
      <c r="S98" s="35"/>
    </row>
    <row r="99" spans="1:19" s="37" customFormat="1" ht="36.75" customHeight="1" x14ac:dyDescent="0.25">
      <c r="A99" s="50" t="s">
        <v>284</v>
      </c>
      <c r="B99" s="53" t="s">
        <v>348</v>
      </c>
      <c r="C99" s="50" t="s">
        <v>349</v>
      </c>
      <c r="D99" s="50" t="s">
        <v>318</v>
      </c>
      <c r="E99" s="50" t="s">
        <v>10</v>
      </c>
      <c r="F99" s="50" t="s">
        <v>47</v>
      </c>
      <c r="G99" s="50" t="s">
        <v>47</v>
      </c>
      <c r="H99" s="50" t="s">
        <v>12</v>
      </c>
      <c r="I99" s="50" t="s">
        <v>48</v>
      </c>
      <c r="J99" s="50" t="s">
        <v>21</v>
      </c>
      <c r="K99" s="54"/>
      <c r="L99" s="55"/>
      <c r="M99" s="45"/>
      <c r="N99" s="33">
        <v>36</v>
      </c>
      <c r="O99" s="46"/>
      <c r="P99" s="35"/>
      <c r="Q99" s="34"/>
      <c r="R99" s="35"/>
      <c r="S99" s="35"/>
    </row>
    <row r="100" spans="1:19" s="37" customFormat="1" ht="75" x14ac:dyDescent="0.25">
      <c r="A100" s="50" t="s">
        <v>284</v>
      </c>
      <c r="B100" s="53" t="s">
        <v>350</v>
      </c>
      <c r="C100" s="50" t="s">
        <v>351</v>
      </c>
      <c r="D100" s="50" t="s">
        <v>323</v>
      </c>
      <c r="E100" s="50" t="s">
        <v>10</v>
      </c>
      <c r="F100" s="50" t="s">
        <v>47</v>
      </c>
      <c r="G100" s="50" t="s">
        <v>47</v>
      </c>
      <c r="H100" s="50" t="s">
        <v>13</v>
      </c>
      <c r="I100" s="50" t="s">
        <v>48</v>
      </c>
      <c r="J100" s="50" t="s">
        <v>21</v>
      </c>
      <c r="K100" s="54"/>
      <c r="L100" s="55"/>
      <c r="M100" s="45"/>
      <c r="N100" s="33">
        <v>40.285714285714285</v>
      </c>
      <c r="O100" s="46"/>
      <c r="P100" s="35"/>
      <c r="Q100" s="34"/>
      <c r="R100" s="35"/>
      <c r="S100" s="35"/>
    </row>
    <row r="101" spans="1:19" s="37" customFormat="1" ht="37.5" customHeight="1" x14ac:dyDescent="0.25">
      <c r="A101" s="50" t="s">
        <v>284</v>
      </c>
      <c r="B101" s="53" t="s">
        <v>352</v>
      </c>
      <c r="C101" s="50" t="s">
        <v>353</v>
      </c>
      <c r="D101" s="50" t="s">
        <v>345</v>
      </c>
      <c r="E101" s="50" t="s">
        <v>51</v>
      </c>
      <c r="F101" s="50" t="s">
        <v>51</v>
      </c>
      <c r="G101" s="50" t="s">
        <v>42</v>
      </c>
      <c r="H101" s="50" t="s">
        <v>12</v>
      </c>
      <c r="I101" s="50" t="s">
        <v>48</v>
      </c>
      <c r="J101" s="50" t="s">
        <v>15</v>
      </c>
      <c r="K101" s="54"/>
      <c r="L101" s="55"/>
      <c r="M101" s="45"/>
      <c r="N101" s="33">
        <v>53</v>
      </c>
      <c r="O101" s="46"/>
      <c r="P101" s="35"/>
      <c r="Q101" s="34"/>
      <c r="R101" s="35"/>
      <c r="S101" s="35"/>
    </row>
    <row r="102" spans="1:19" s="37" customFormat="1" ht="37.5" x14ac:dyDescent="0.25">
      <c r="A102" s="50" t="s">
        <v>284</v>
      </c>
      <c r="B102" s="53" t="s">
        <v>354</v>
      </c>
      <c r="C102" s="50" t="s">
        <v>355</v>
      </c>
      <c r="D102" s="50" t="s">
        <v>356</v>
      </c>
      <c r="E102" s="50" t="s">
        <v>10</v>
      </c>
      <c r="F102" s="50" t="s">
        <v>51</v>
      </c>
      <c r="G102" s="50" t="s">
        <v>47</v>
      </c>
      <c r="H102" s="50" t="s">
        <v>13</v>
      </c>
      <c r="I102" s="50" t="s">
        <v>0</v>
      </c>
      <c r="J102" s="50" t="s">
        <v>150</v>
      </c>
      <c r="K102" s="54" t="s">
        <v>1165</v>
      </c>
      <c r="L102" s="55" t="s">
        <v>1169</v>
      </c>
      <c r="M102" s="45"/>
      <c r="N102" s="33">
        <v>56.428571428571431</v>
      </c>
      <c r="O102" s="46"/>
      <c r="P102" s="35"/>
      <c r="Q102" s="34"/>
      <c r="R102" s="35"/>
      <c r="S102" s="35"/>
    </row>
    <row r="103" spans="1:19" s="39" customFormat="1" ht="37.5" x14ac:dyDescent="0.25">
      <c r="A103" s="50" t="s">
        <v>284</v>
      </c>
      <c r="B103" s="53" t="s">
        <v>357</v>
      </c>
      <c r="C103" s="50" t="s">
        <v>358</v>
      </c>
      <c r="D103" s="50" t="s">
        <v>356</v>
      </c>
      <c r="E103" s="50" t="s">
        <v>10</v>
      </c>
      <c r="F103" s="50" t="s">
        <v>51</v>
      </c>
      <c r="G103" s="50" t="s">
        <v>47</v>
      </c>
      <c r="H103" s="50" t="s">
        <v>12</v>
      </c>
      <c r="I103" s="50" t="s">
        <v>48</v>
      </c>
      <c r="J103" s="50" t="s">
        <v>150</v>
      </c>
      <c r="K103" s="58"/>
      <c r="L103" s="60"/>
      <c r="M103" s="42"/>
      <c r="N103" s="33">
        <v>42.666666666666664</v>
      </c>
      <c r="O103" s="46"/>
      <c r="P103" s="35"/>
      <c r="Q103" s="34"/>
      <c r="R103" s="35"/>
      <c r="S103" s="35"/>
    </row>
    <row r="104" spans="1:19" s="39" customFormat="1" ht="75" x14ac:dyDescent="0.25">
      <c r="A104" s="50" t="s">
        <v>284</v>
      </c>
      <c r="B104" s="53" t="s">
        <v>1155</v>
      </c>
      <c r="C104" s="50" t="s">
        <v>1156</v>
      </c>
      <c r="D104" s="50" t="s">
        <v>1157</v>
      </c>
      <c r="E104" s="50" t="s">
        <v>10</v>
      </c>
      <c r="F104" s="50" t="s">
        <v>47</v>
      </c>
      <c r="G104" s="50" t="s">
        <v>47</v>
      </c>
      <c r="H104" s="50" t="s">
        <v>13</v>
      </c>
      <c r="I104" s="50" t="s">
        <v>0</v>
      </c>
      <c r="J104" s="50" t="s">
        <v>9</v>
      </c>
      <c r="K104" s="58"/>
      <c r="L104" s="60"/>
      <c r="M104" s="42"/>
      <c r="N104" s="33">
        <v>63.4</v>
      </c>
      <c r="O104" s="46"/>
      <c r="P104" s="35"/>
      <c r="Q104" s="34"/>
      <c r="R104" s="35"/>
      <c r="S104" s="35"/>
    </row>
    <row r="105" spans="1:19" s="39" customFormat="1" ht="37.5" x14ac:dyDescent="0.25">
      <c r="A105" s="50" t="s">
        <v>284</v>
      </c>
      <c r="B105" s="53" t="s">
        <v>1152</v>
      </c>
      <c r="C105" s="50" t="s">
        <v>1153</v>
      </c>
      <c r="D105" s="50" t="s">
        <v>1154</v>
      </c>
      <c r="E105" s="50" t="s">
        <v>53</v>
      </c>
      <c r="F105" s="50" t="s">
        <v>45</v>
      </c>
      <c r="G105" s="50" t="s">
        <v>45</v>
      </c>
      <c r="H105" s="50" t="s">
        <v>13</v>
      </c>
      <c r="I105" s="50" t="s">
        <v>0</v>
      </c>
      <c r="J105" s="50" t="s">
        <v>9</v>
      </c>
      <c r="K105" s="58"/>
      <c r="L105" s="60"/>
      <c r="M105" s="42"/>
      <c r="N105" s="33">
        <v>45</v>
      </c>
      <c r="O105" s="46"/>
      <c r="P105" s="35"/>
      <c r="Q105" s="34"/>
      <c r="R105" s="35"/>
      <c r="S105" s="35"/>
    </row>
    <row r="106" spans="1:19" s="39" customFormat="1" ht="93.75" x14ac:dyDescent="0.25">
      <c r="A106" s="50" t="s">
        <v>284</v>
      </c>
      <c r="B106" s="53" t="s">
        <v>1158</v>
      </c>
      <c r="C106" s="50" t="s">
        <v>1159</v>
      </c>
      <c r="D106" s="50" t="s">
        <v>1160</v>
      </c>
      <c r="E106" s="50" t="s">
        <v>53</v>
      </c>
      <c r="F106" s="50" t="s">
        <v>45</v>
      </c>
      <c r="G106" s="50" t="s">
        <v>45</v>
      </c>
      <c r="H106" s="50" t="s">
        <v>12</v>
      </c>
      <c r="I106" s="50" t="s">
        <v>48</v>
      </c>
      <c r="J106" s="50" t="s">
        <v>9</v>
      </c>
      <c r="K106" s="58"/>
      <c r="L106" s="60"/>
      <c r="M106" s="42"/>
      <c r="N106" s="33">
        <v>62.333333333333336</v>
      </c>
      <c r="O106" s="46"/>
      <c r="P106" s="35"/>
      <c r="Q106" s="34"/>
      <c r="R106" s="35"/>
      <c r="S106" s="35"/>
    </row>
    <row r="107" spans="1:19" s="37" customFormat="1" ht="56.25" x14ac:dyDescent="0.25">
      <c r="A107" s="50" t="s">
        <v>359</v>
      </c>
      <c r="B107" s="53" t="s">
        <v>360</v>
      </c>
      <c r="C107" s="50" t="s">
        <v>361</v>
      </c>
      <c r="D107" s="50" t="s">
        <v>362</v>
      </c>
      <c r="E107" s="50" t="s">
        <v>51</v>
      </c>
      <c r="F107" s="50" t="s">
        <v>51</v>
      </c>
      <c r="G107" s="50" t="s">
        <v>42</v>
      </c>
      <c r="H107" s="50" t="s">
        <v>12</v>
      </c>
      <c r="I107" s="50" t="s">
        <v>48</v>
      </c>
      <c r="J107" s="50" t="s">
        <v>9</v>
      </c>
      <c r="K107" s="54"/>
      <c r="L107" s="55">
        <v>1</v>
      </c>
      <c r="M107" s="45"/>
      <c r="N107" s="33">
        <v>76.400000000000006</v>
      </c>
      <c r="O107" s="46"/>
      <c r="P107" s="35"/>
      <c r="Q107" s="34"/>
      <c r="R107" s="35"/>
      <c r="S107" s="35"/>
    </row>
    <row r="108" spans="1:19" s="37" customFormat="1" ht="43.5" customHeight="1" x14ac:dyDescent="0.25">
      <c r="A108" s="50" t="s">
        <v>359</v>
      </c>
      <c r="B108" s="53" t="s">
        <v>363</v>
      </c>
      <c r="C108" s="50" t="s">
        <v>364</v>
      </c>
      <c r="D108" s="50" t="s">
        <v>365</v>
      </c>
      <c r="E108" s="50" t="s">
        <v>53</v>
      </c>
      <c r="F108" s="50" t="s">
        <v>45</v>
      </c>
      <c r="G108" s="50" t="s">
        <v>52</v>
      </c>
      <c r="H108" s="50" t="s">
        <v>14</v>
      </c>
      <c r="I108" s="50" t="s">
        <v>48</v>
      </c>
      <c r="J108" s="50" t="s">
        <v>19</v>
      </c>
      <c r="K108" s="54"/>
      <c r="L108" s="55"/>
      <c r="M108" s="45"/>
      <c r="N108" s="33">
        <v>65.125</v>
      </c>
      <c r="O108" s="46"/>
      <c r="P108" s="35"/>
      <c r="Q108" s="34"/>
      <c r="R108" s="35"/>
      <c r="S108" s="35"/>
    </row>
    <row r="109" spans="1:19" s="37" customFormat="1" ht="33.75" customHeight="1" x14ac:dyDescent="0.25">
      <c r="A109" s="50" t="s">
        <v>359</v>
      </c>
      <c r="B109" s="53" t="s">
        <v>366</v>
      </c>
      <c r="C109" s="50" t="s">
        <v>367</v>
      </c>
      <c r="D109" s="50" t="s">
        <v>368</v>
      </c>
      <c r="E109" s="50" t="s">
        <v>10</v>
      </c>
      <c r="F109" s="50" t="s">
        <v>47</v>
      </c>
      <c r="G109" s="50" t="s">
        <v>47</v>
      </c>
      <c r="H109" s="50" t="s">
        <v>13</v>
      </c>
      <c r="I109" s="50" t="s">
        <v>0</v>
      </c>
      <c r="J109" s="50" t="s">
        <v>9</v>
      </c>
      <c r="K109" s="54"/>
      <c r="L109" s="55"/>
      <c r="M109" s="45"/>
      <c r="N109" s="33">
        <v>67.400000000000006</v>
      </c>
      <c r="O109" s="46"/>
      <c r="P109" s="35"/>
      <c r="Q109" s="34"/>
      <c r="R109" s="35"/>
      <c r="S109" s="35"/>
    </row>
    <row r="110" spans="1:19" s="37" customFormat="1" ht="56.25" x14ac:dyDescent="0.25">
      <c r="A110" s="50" t="s">
        <v>359</v>
      </c>
      <c r="B110" s="53" t="s">
        <v>369</v>
      </c>
      <c r="C110" s="50" t="s">
        <v>370</v>
      </c>
      <c r="D110" s="50" t="s">
        <v>371</v>
      </c>
      <c r="E110" s="50" t="s">
        <v>10</v>
      </c>
      <c r="F110" s="50" t="s">
        <v>47</v>
      </c>
      <c r="G110" s="50" t="s">
        <v>47</v>
      </c>
      <c r="H110" s="50" t="s">
        <v>13</v>
      </c>
      <c r="I110" s="50" t="s">
        <v>0</v>
      </c>
      <c r="J110" s="50" t="s">
        <v>39</v>
      </c>
      <c r="K110" s="54" t="s">
        <v>1165</v>
      </c>
      <c r="L110" s="56" t="s">
        <v>1169</v>
      </c>
      <c r="M110" s="45"/>
      <c r="N110" s="33">
        <v>81.375</v>
      </c>
      <c r="O110" s="46"/>
      <c r="P110" s="35"/>
      <c r="Q110" s="34"/>
      <c r="R110" s="35"/>
      <c r="S110" s="35"/>
    </row>
    <row r="111" spans="1:19" s="37" customFormat="1" ht="56.25" x14ac:dyDescent="0.25">
      <c r="A111" s="50" t="s">
        <v>359</v>
      </c>
      <c r="B111" s="53" t="s">
        <v>372</v>
      </c>
      <c r="C111" s="50" t="s">
        <v>373</v>
      </c>
      <c r="D111" s="50" t="s">
        <v>374</v>
      </c>
      <c r="E111" s="50" t="s">
        <v>10</v>
      </c>
      <c r="F111" s="50" t="s">
        <v>47</v>
      </c>
      <c r="G111" s="50" t="s">
        <v>52</v>
      </c>
      <c r="H111" s="50" t="s">
        <v>12</v>
      </c>
      <c r="I111" s="50" t="s">
        <v>0</v>
      </c>
      <c r="J111" s="50" t="s">
        <v>19</v>
      </c>
      <c r="K111" s="58" t="s">
        <v>1166</v>
      </c>
      <c r="L111" s="55"/>
      <c r="M111" s="45"/>
      <c r="N111" s="33">
        <v>56.571428571428569</v>
      </c>
      <c r="O111" s="46"/>
      <c r="P111" s="35"/>
      <c r="Q111" s="34"/>
      <c r="R111" s="35"/>
      <c r="S111" s="35"/>
    </row>
    <row r="112" spans="1:19" s="37" customFormat="1" ht="56.25" x14ac:dyDescent="0.25">
      <c r="A112" s="50" t="s">
        <v>359</v>
      </c>
      <c r="B112" s="53" t="s">
        <v>375</v>
      </c>
      <c r="C112" s="50" t="s">
        <v>376</v>
      </c>
      <c r="D112" s="50" t="s">
        <v>362</v>
      </c>
      <c r="E112" s="50" t="s">
        <v>51</v>
      </c>
      <c r="F112" s="50" t="s">
        <v>51</v>
      </c>
      <c r="G112" s="50" t="s">
        <v>42</v>
      </c>
      <c r="H112" s="50" t="s">
        <v>12</v>
      </c>
      <c r="I112" s="50" t="s">
        <v>0</v>
      </c>
      <c r="J112" s="50" t="s">
        <v>9</v>
      </c>
      <c r="K112" s="54"/>
      <c r="L112" s="55"/>
      <c r="M112" s="45"/>
      <c r="N112" s="33">
        <v>50.8</v>
      </c>
      <c r="O112" s="46"/>
      <c r="P112" s="35"/>
      <c r="Q112" s="34"/>
      <c r="R112" s="35"/>
      <c r="S112" s="35"/>
    </row>
    <row r="113" spans="1:19" s="37" customFormat="1" ht="112.5" x14ac:dyDescent="0.25">
      <c r="A113" s="50" t="s">
        <v>359</v>
      </c>
      <c r="B113" s="53" t="s">
        <v>377</v>
      </c>
      <c r="C113" s="50" t="s">
        <v>378</v>
      </c>
      <c r="D113" s="50" t="s">
        <v>368</v>
      </c>
      <c r="E113" s="50" t="s">
        <v>10</v>
      </c>
      <c r="F113" s="50" t="s">
        <v>47</v>
      </c>
      <c r="G113" s="50" t="s">
        <v>47</v>
      </c>
      <c r="H113" s="50" t="s">
        <v>13</v>
      </c>
      <c r="I113" s="50" t="s">
        <v>0</v>
      </c>
      <c r="J113" s="50" t="s">
        <v>150</v>
      </c>
      <c r="K113" s="54"/>
      <c r="L113" s="55">
        <v>3</v>
      </c>
      <c r="M113" s="45"/>
      <c r="N113" s="33">
        <v>60.857142857142854</v>
      </c>
      <c r="O113" s="46"/>
      <c r="P113" s="35"/>
      <c r="Q113" s="34"/>
      <c r="R113" s="35"/>
      <c r="S113" s="35"/>
    </row>
    <row r="114" spans="1:19" s="37" customFormat="1" ht="56.25" x14ac:dyDescent="0.25">
      <c r="A114" s="50" t="s">
        <v>359</v>
      </c>
      <c r="B114" s="53" t="s">
        <v>380</v>
      </c>
      <c r="C114" s="50" t="s">
        <v>381</v>
      </c>
      <c r="D114" s="50" t="s">
        <v>382</v>
      </c>
      <c r="E114" s="50" t="s">
        <v>10</v>
      </c>
      <c r="F114" s="50" t="s">
        <v>47</v>
      </c>
      <c r="G114" s="50" t="s">
        <v>47</v>
      </c>
      <c r="H114" s="50" t="s">
        <v>12</v>
      </c>
      <c r="I114" s="50" t="s">
        <v>0</v>
      </c>
      <c r="J114" s="50" t="s">
        <v>19</v>
      </c>
      <c r="K114" s="58"/>
      <c r="L114" s="55">
        <v>2</v>
      </c>
      <c r="M114" s="45"/>
      <c r="N114" s="33">
        <v>66.428571428571431</v>
      </c>
      <c r="O114" s="46"/>
      <c r="P114" s="35"/>
      <c r="Q114" s="34"/>
      <c r="R114" s="35"/>
      <c r="S114" s="35"/>
    </row>
    <row r="115" spans="1:19" s="37" customFormat="1" ht="72" customHeight="1" x14ac:dyDescent="0.25">
      <c r="A115" s="50" t="s">
        <v>359</v>
      </c>
      <c r="B115" s="53" t="s">
        <v>383</v>
      </c>
      <c r="C115" s="50" t="s">
        <v>384</v>
      </c>
      <c r="D115" s="50" t="s">
        <v>385</v>
      </c>
      <c r="E115" s="50" t="s">
        <v>46</v>
      </c>
      <c r="F115" s="50" t="s">
        <v>47</v>
      </c>
      <c r="G115" s="50" t="s">
        <v>47</v>
      </c>
      <c r="H115" s="50" t="s">
        <v>12</v>
      </c>
      <c r="I115" s="50" t="s">
        <v>48</v>
      </c>
      <c r="J115" s="50" t="s">
        <v>18</v>
      </c>
      <c r="K115" s="54" t="s">
        <v>1165</v>
      </c>
      <c r="L115" s="55" t="s">
        <v>1169</v>
      </c>
      <c r="M115" s="45"/>
      <c r="N115" s="33">
        <v>75.571428571428569</v>
      </c>
      <c r="O115" s="46"/>
      <c r="P115" s="35"/>
      <c r="Q115" s="34"/>
      <c r="R115" s="35"/>
      <c r="S115" s="35"/>
    </row>
    <row r="116" spans="1:19" s="37" customFormat="1" ht="33.75" customHeight="1" x14ac:dyDescent="0.25">
      <c r="A116" s="50" t="s">
        <v>359</v>
      </c>
      <c r="B116" s="53" t="s">
        <v>386</v>
      </c>
      <c r="C116" s="50" t="s">
        <v>387</v>
      </c>
      <c r="D116" s="50" t="s">
        <v>388</v>
      </c>
      <c r="E116" s="50" t="s">
        <v>389</v>
      </c>
      <c r="F116" s="50" t="s">
        <v>47</v>
      </c>
      <c r="G116" s="50" t="s">
        <v>47</v>
      </c>
      <c r="H116" s="50" t="s">
        <v>12</v>
      </c>
      <c r="I116" s="50" t="s">
        <v>0</v>
      </c>
      <c r="J116" s="50" t="s">
        <v>21</v>
      </c>
      <c r="K116" s="54"/>
      <c r="L116" s="55">
        <v>2</v>
      </c>
      <c r="M116" s="45"/>
      <c r="N116" s="33">
        <v>68.125</v>
      </c>
      <c r="O116" s="46"/>
      <c r="P116" s="35"/>
      <c r="Q116" s="34"/>
      <c r="R116" s="35"/>
      <c r="S116" s="35"/>
    </row>
    <row r="117" spans="1:19" s="37" customFormat="1" ht="39" customHeight="1" x14ac:dyDescent="0.25">
      <c r="A117" s="50" t="s">
        <v>359</v>
      </c>
      <c r="B117" s="53" t="s">
        <v>390</v>
      </c>
      <c r="C117" s="50" t="s">
        <v>391</v>
      </c>
      <c r="D117" s="50" t="s">
        <v>392</v>
      </c>
      <c r="E117" s="50" t="s">
        <v>10</v>
      </c>
      <c r="F117" s="50" t="s">
        <v>51</v>
      </c>
      <c r="G117" s="50" t="s">
        <v>47</v>
      </c>
      <c r="H117" s="50" t="s">
        <v>14</v>
      </c>
      <c r="I117" s="50" t="s">
        <v>48</v>
      </c>
      <c r="J117" s="50" t="s">
        <v>39</v>
      </c>
      <c r="K117" s="54"/>
      <c r="L117" s="55"/>
      <c r="M117" s="45"/>
      <c r="N117" s="33">
        <v>72.666666666666671</v>
      </c>
      <c r="O117" s="46"/>
      <c r="P117" s="35"/>
      <c r="Q117" s="34"/>
      <c r="R117" s="35"/>
      <c r="S117" s="35"/>
    </row>
    <row r="118" spans="1:19" s="37" customFormat="1" ht="41.45" customHeight="1" x14ac:dyDescent="0.25">
      <c r="A118" s="50" t="s">
        <v>359</v>
      </c>
      <c r="B118" s="53" t="s">
        <v>393</v>
      </c>
      <c r="C118" s="50" t="s">
        <v>396</v>
      </c>
      <c r="D118" s="50" t="s">
        <v>394</v>
      </c>
      <c r="E118" s="50" t="s">
        <v>59</v>
      </c>
      <c r="F118" s="50" t="s">
        <v>47</v>
      </c>
      <c r="G118" s="50" t="s">
        <v>395</v>
      </c>
      <c r="H118" s="50" t="s">
        <v>13</v>
      </c>
      <c r="I118" s="50" t="s">
        <v>48</v>
      </c>
      <c r="J118" s="50" t="s">
        <v>150</v>
      </c>
      <c r="K118" s="54"/>
      <c r="L118" s="55">
        <v>1</v>
      </c>
      <c r="M118" s="45"/>
      <c r="N118" s="33">
        <v>78</v>
      </c>
      <c r="O118" s="46"/>
      <c r="P118" s="35"/>
      <c r="Q118" s="34"/>
      <c r="R118" s="35"/>
      <c r="S118" s="35"/>
    </row>
    <row r="119" spans="1:19" s="37" customFormat="1" ht="50.45" customHeight="1" x14ac:dyDescent="0.25">
      <c r="A119" s="50" t="s">
        <v>359</v>
      </c>
      <c r="B119" s="53" t="s">
        <v>397</v>
      </c>
      <c r="C119" s="50" t="s">
        <v>398</v>
      </c>
      <c r="D119" s="50" t="s">
        <v>399</v>
      </c>
      <c r="E119" s="50" t="s">
        <v>10</v>
      </c>
      <c r="F119" s="50" t="s">
        <v>47</v>
      </c>
      <c r="G119" s="50" t="s">
        <v>47</v>
      </c>
      <c r="H119" s="50" t="s">
        <v>12</v>
      </c>
      <c r="I119" s="50" t="s">
        <v>48</v>
      </c>
      <c r="J119" s="50" t="s">
        <v>150</v>
      </c>
      <c r="K119" s="54"/>
      <c r="L119" s="55"/>
      <c r="M119" s="45"/>
      <c r="N119" s="33">
        <v>54.333333333333336</v>
      </c>
      <c r="O119" s="46"/>
      <c r="P119" s="35"/>
      <c r="Q119" s="34"/>
      <c r="R119" s="35"/>
      <c r="S119" s="35"/>
    </row>
    <row r="120" spans="1:19" s="37" customFormat="1" ht="42.75" customHeight="1" x14ac:dyDescent="0.25">
      <c r="A120" s="50" t="s">
        <v>359</v>
      </c>
      <c r="B120" s="53" t="s">
        <v>400</v>
      </c>
      <c r="C120" s="50" t="s">
        <v>401</v>
      </c>
      <c r="D120" s="50" t="s">
        <v>402</v>
      </c>
      <c r="E120" s="50" t="s">
        <v>51</v>
      </c>
      <c r="F120" s="50" t="s">
        <v>47</v>
      </c>
      <c r="G120" s="50" t="s">
        <v>47</v>
      </c>
      <c r="H120" s="50" t="s">
        <v>12</v>
      </c>
      <c r="I120" s="50" t="s">
        <v>48</v>
      </c>
      <c r="J120" s="50" t="s">
        <v>150</v>
      </c>
      <c r="K120" s="54"/>
      <c r="L120" s="55">
        <v>1</v>
      </c>
      <c r="M120" s="45"/>
      <c r="N120" s="33">
        <v>71.666666666666671</v>
      </c>
      <c r="O120" s="46"/>
      <c r="P120" s="35"/>
      <c r="Q120" s="34"/>
      <c r="R120" s="35"/>
      <c r="S120" s="35"/>
    </row>
    <row r="121" spans="1:19" s="37" customFormat="1" ht="40.5" customHeight="1" x14ac:dyDescent="0.25">
      <c r="A121" s="50" t="s">
        <v>359</v>
      </c>
      <c r="B121" s="53" t="s">
        <v>403</v>
      </c>
      <c r="C121" s="50" t="s">
        <v>404</v>
      </c>
      <c r="D121" s="50" t="s">
        <v>399</v>
      </c>
      <c r="E121" s="50" t="s">
        <v>10</v>
      </c>
      <c r="F121" s="50" t="s">
        <v>47</v>
      </c>
      <c r="G121" s="50" t="s">
        <v>47</v>
      </c>
      <c r="H121" s="50" t="s">
        <v>13</v>
      </c>
      <c r="I121" s="50" t="s">
        <v>48</v>
      </c>
      <c r="J121" s="50" t="s">
        <v>150</v>
      </c>
      <c r="K121" s="54"/>
      <c r="L121" s="55"/>
      <c r="M121" s="45"/>
      <c r="N121" s="33">
        <v>51.285714285714285</v>
      </c>
      <c r="O121" s="46"/>
      <c r="P121" s="35"/>
      <c r="Q121" s="34"/>
      <c r="R121" s="35"/>
      <c r="S121" s="35"/>
    </row>
    <row r="122" spans="1:19" s="37" customFormat="1" ht="54" customHeight="1" x14ac:dyDescent="0.25">
      <c r="A122" s="50" t="s">
        <v>359</v>
      </c>
      <c r="B122" s="53" t="s">
        <v>405</v>
      </c>
      <c r="C122" s="50" t="s">
        <v>406</v>
      </c>
      <c r="D122" s="50" t="s">
        <v>407</v>
      </c>
      <c r="E122" s="50" t="s">
        <v>10</v>
      </c>
      <c r="F122" s="50" t="s">
        <v>51</v>
      </c>
      <c r="G122" s="50" t="s">
        <v>47</v>
      </c>
      <c r="H122" s="50" t="s">
        <v>13</v>
      </c>
      <c r="I122" s="50" t="s">
        <v>0</v>
      </c>
      <c r="J122" s="50" t="s">
        <v>15</v>
      </c>
      <c r="K122" s="54" t="s">
        <v>1165</v>
      </c>
      <c r="L122" s="55" t="s">
        <v>1169</v>
      </c>
      <c r="M122" s="45"/>
      <c r="N122" s="33">
        <v>63.142857142857146</v>
      </c>
      <c r="O122" s="46"/>
      <c r="P122" s="35"/>
      <c r="Q122" s="34"/>
      <c r="R122" s="35"/>
      <c r="S122" s="35"/>
    </row>
    <row r="123" spans="1:19" s="37" customFormat="1" ht="33.75" customHeight="1" x14ac:dyDescent="0.25">
      <c r="A123" s="50" t="s">
        <v>359</v>
      </c>
      <c r="B123" s="53" t="s">
        <v>408</v>
      </c>
      <c r="C123" s="50" t="s">
        <v>409</v>
      </c>
      <c r="D123" s="50" t="s">
        <v>410</v>
      </c>
      <c r="E123" s="50" t="s">
        <v>10</v>
      </c>
      <c r="F123" s="50" t="s">
        <v>47</v>
      </c>
      <c r="G123" s="50" t="s">
        <v>52</v>
      </c>
      <c r="H123" s="50" t="s">
        <v>12</v>
      </c>
      <c r="I123" s="50" t="s">
        <v>48</v>
      </c>
      <c r="J123" s="50" t="s">
        <v>39</v>
      </c>
      <c r="K123" s="54"/>
      <c r="L123" s="55">
        <v>1</v>
      </c>
      <c r="M123" s="45"/>
      <c r="N123" s="33">
        <v>72.166666666666671</v>
      </c>
      <c r="O123" s="46"/>
      <c r="P123" s="35"/>
      <c r="Q123" s="34"/>
      <c r="R123" s="35"/>
      <c r="S123" s="35"/>
    </row>
    <row r="124" spans="1:19" s="37" customFormat="1" ht="36.75" customHeight="1" x14ac:dyDescent="0.25">
      <c r="A124" s="50" t="s">
        <v>359</v>
      </c>
      <c r="B124" s="53" t="s">
        <v>411</v>
      </c>
      <c r="C124" s="50" t="s">
        <v>414</v>
      </c>
      <c r="D124" s="50" t="s">
        <v>392</v>
      </c>
      <c r="E124" s="50" t="s">
        <v>10</v>
      </c>
      <c r="F124" s="50" t="s">
        <v>51</v>
      </c>
      <c r="G124" s="50" t="s">
        <v>47</v>
      </c>
      <c r="H124" s="50" t="s">
        <v>12</v>
      </c>
      <c r="I124" s="50" t="s">
        <v>48</v>
      </c>
      <c r="J124" s="50" t="s">
        <v>16</v>
      </c>
      <c r="K124" s="54"/>
      <c r="L124" s="56">
        <v>2</v>
      </c>
      <c r="M124" s="45"/>
      <c r="N124" s="33">
        <v>81.5</v>
      </c>
      <c r="O124" s="46"/>
      <c r="P124" s="35"/>
      <c r="Q124" s="34"/>
      <c r="R124" s="35"/>
      <c r="S124" s="35"/>
    </row>
    <row r="125" spans="1:19" s="37" customFormat="1" ht="56.25" x14ac:dyDescent="0.25">
      <c r="A125" s="50" t="s">
        <v>359</v>
      </c>
      <c r="B125" s="53" t="s">
        <v>412</v>
      </c>
      <c r="C125" s="50" t="s">
        <v>413</v>
      </c>
      <c r="D125" s="50" t="s">
        <v>365</v>
      </c>
      <c r="E125" s="50" t="s">
        <v>53</v>
      </c>
      <c r="F125" s="50" t="s">
        <v>45</v>
      </c>
      <c r="G125" s="50" t="s">
        <v>52</v>
      </c>
      <c r="H125" s="50" t="s">
        <v>13</v>
      </c>
      <c r="I125" s="50" t="s">
        <v>0</v>
      </c>
      <c r="J125" s="50" t="s">
        <v>16</v>
      </c>
      <c r="K125" s="54" t="s">
        <v>1165</v>
      </c>
      <c r="L125" s="55" t="s">
        <v>1169</v>
      </c>
      <c r="M125" s="45"/>
      <c r="N125" s="33">
        <v>66.666666666666671</v>
      </c>
      <c r="O125" s="46"/>
      <c r="P125" s="35"/>
      <c r="Q125" s="34"/>
      <c r="R125" s="35"/>
      <c r="S125" s="35"/>
    </row>
    <row r="126" spans="1:19" s="37" customFormat="1" ht="50.45" customHeight="1" x14ac:dyDescent="0.25">
      <c r="A126" s="50" t="s">
        <v>359</v>
      </c>
      <c r="B126" s="53" t="s">
        <v>415</v>
      </c>
      <c r="C126" s="50" t="s">
        <v>416</v>
      </c>
      <c r="D126" s="50" t="s">
        <v>417</v>
      </c>
      <c r="E126" s="50" t="s">
        <v>10</v>
      </c>
      <c r="F126" s="50" t="s">
        <v>47</v>
      </c>
      <c r="G126" s="50" t="s">
        <v>47</v>
      </c>
      <c r="H126" s="50" t="s">
        <v>13</v>
      </c>
      <c r="I126" s="50" t="s">
        <v>0</v>
      </c>
      <c r="J126" s="50" t="s">
        <v>19</v>
      </c>
      <c r="K126" s="58" t="s">
        <v>1166</v>
      </c>
      <c r="L126" s="55"/>
      <c r="M126" s="45"/>
      <c r="N126" s="33">
        <v>66</v>
      </c>
      <c r="O126" s="46"/>
      <c r="P126" s="35"/>
      <c r="Q126" s="34"/>
      <c r="R126" s="35"/>
      <c r="S126" s="35"/>
    </row>
    <row r="127" spans="1:19" s="37" customFormat="1" ht="72" customHeight="1" x14ac:dyDescent="0.25">
      <c r="A127" s="50" t="s">
        <v>359</v>
      </c>
      <c r="B127" s="53" t="s">
        <v>419</v>
      </c>
      <c r="C127" s="50" t="s">
        <v>418</v>
      </c>
      <c r="D127" s="50" t="s">
        <v>420</v>
      </c>
      <c r="E127" s="50" t="s">
        <v>46</v>
      </c>
      <c r="F127" s="50" t="s">
        <v>47</v>
      </c>
      <c r="G127" s="50" t="s">
        <v>47</v>
      </c>
      <c r="H127" s="50" t="s">
        <v>12</v>
      </c>
      <c r="I127" s="50" t="s">
        <v>48</v>
      </c>
      <c r="J127" s="50" t="s">
        <v>18</v>
      </c>
      <c r="K127" s="54"/>
      <c r="L127" s="55"/>
      <c r="M127" s="45"/>
      <c r="N127" s="33">
        <v>74.571428571428569</v>
      </c>
      <c r="O127" s="46"/>
      <c r="P127" s="35"/>
      <c r="Q127" s="34"/>
      <c r="R127" s="35"/>
      <c r="S127" s="35"/>
    </row>
    <row r="128" spans="1:19" s="37" customFormat="1" ht="54" customHeight="1" x14ac:dyDescent="0.25">
      <c r="A128" s="50" t="s">
        <v>359</v>
      </c>
      <c r="B128" s="53" t="s">
        <v>421</v>
      </c>
      <c r="C128" s="50" t="s">
        <v>422</v>
      </c>
      <c r="D128" s="50" t="s">
        <v>423</v>
      </c>
      <c r="E128" s="50" t="s">
        <v>10</v>
      </c>
      <c r="F128" s="50" t="s">
        <v>47</v>
      </c>
      <c r="G128" s="50" t="s">
        <v>47</v>
      </c>
      <c r="H128" s="50" t="s">
        <v>12</v>
      </c>
      <c r="I128" s="50" t="s">
        <v>0</v>
      </c>
      <c r="J128" s="50" t="s">
        <v>19</v>
      </c>
      <c r="K128" s="58"/>
      <c r="L128" s="55">
        <v>1</v>
      </c>
      <c r="M128" s="45"/>
      <c r="N128" s="33">
        <v>71.142857142857139</v>
      </c>
      <c r="O128" s="46"/>
      <c r="P128" s="35"/>
      <c r="Q128" s="34"/>
      <c r="R128" s="35"/>
      <c r="S128" s="35"/>
    </row>
    <row r="129" spans="1:19" s="37" customFormat="1" ht="56.25" x14ac:dyDescent="0.25">
      <c r="A129" s="50" t="s">
        <v>359</v>
      </c>
      <c r="B129" s="53" t="s">
        <v>424</v>
      </c>
      <c r="C129" s="50" t="s">
        <v>425</v>
      </c>
      <c r="D129" s="50" t="s">
        <v>426</v>
      </c>
      <c r="E129" s="50" t="s">
        <v>10</v>
      </c>
      <c r="F129" s="50" t="s">
        <v>47</v>
      </c>
      <c r="G129" s="50" t="s">
        <v>47</v>
      </c>
      <c r="H129" s="50" t="s">
        <v>13</v>
      </c>
      <c r="I129" s="50" t="s">
        <v>48</v>
      </c>
      <c r="J129" s="50" t="s">
        <v>49</v>
      </c>
      <c r="K129" s="54"/>
      <c r="L129" s="55"/>
      <c r="M129" s="45"/>
      <c r="N129" s="33">
        <v>84.25</v>
      </c>
      <c r="O129" s="46"/>
      <c r="P129" s="35"/>
      <c r="Q129" s="34"/>
      <c r="R129" s="35"/>
      <c r="S129" s="35"/>
    </row>
    <row r="130" spans="1:19" s="37" customFormat="1" ht="56.25" x14ac:dyDescent="0.25">
      <c r="A130" s="50" t="s">
        <v>359</v>
      </c>
      <c r="B130" s="53" t="s">
        <v>427</v>
      </c>
      <c r="C130" s="50" t="s">
        <v>428</v>
      </c>
      <c r="D130" s="50" t="s">
        <v>420</v>
      </c>
      <c r="E130" s="50" t="s">
        <v>46</v>
      </c>
      <c r="F130" s="50" t="s">
        <v>47</v>
      </c>
      <c r="G130" s="50" t="s">
        <v>47</v>
      </c>
      <c r="H130" s="50" t="s">
        <v>13</v>
      </c>
      <c r="I130" s="50" t="s">
        <v>48</v>
      </c>
      <c r="J130" s="50" t="s">
        <v>40</v>
      </c>
      <c r="K130" s="54"/>
      <c r="L130" s="55"/>
      <c r="M130" s="45"/>
      <c r="N130" s="33">
        <v>66.5</v>
      </c>
      <c r="O130" s="46"/>
      <c r="P130" s="35"/>
      <c r="Q130" s="34"/>
      <c r="R130" s="35"/>
      <c r="S130" s="35"/>
    </row>
    <row r="131" spans="1:19" s="37" customFormat="1" ht="56.25" x14ac:dyDescent="0.25">
      <c r="A131" s="50" t="s">
        <v>359</v>
      </c>
      <c r="B131" s="53" t="s">
        <v>429</v>
      </c>
      <c r="C131" s="50" t="s">
        <v>430</v>
      </c>
      <c r="D131" s="50" t="s">
        <v>431</v>
      </c>
      <c r="E131" s="50" t="s">
        <v>10</v>
      </c>
      <c r="F131" s="50" t="s">
        <v>47</v>
      </c>
      <c r="G131" s="50" t="s">
        <v>47</v>
      </c>
      <c r="H131" s="50" t="s">
        <v>12</v>
      </c>
      <c r="I131" s="50" t="s">
        <v>48</v>
      </c>
      <c r="J131" s="50" t="s">
        <v>9</v>
      </c>
      <c r="K131" s="54"/>
      <c r="L131" s="55">
        <v>3</v>
      </c>
      <c r="M131" s="45"/>
      <c r="N131" s="33">
        <v>67.400000000000006</v>
      </c>
      <c r="O131" s="46"/>
      <c r="P131" s="35"/>
      <c r="Q131" s="34"/>
      <c r="R131" s="35"/>
      <c r="S131" s="35"/>
    </row>
    <row r="132" spans="1:19" s="37" customFormat="1" ht="56.25" x14ac:dyDescent="0.25">
      <c r="A132" s="50" t="s">
        <v>359</v>
      </c>
      <c r="B132" s="53" t="s">
        <v>432</v>
      </c>
      <c r="C132" s="50" t="s">
        <v>433</v>
      </c>
      <c r="D132" s="50" t="s">
        <v>410</v>
      </c>
      <c r="E132" s="50" t="s">
        <v>10</v>
      </c>
      <c r="F132" s="50" t="s">
        <v>47</v>
      </c>
      <c r="G132" s="50" t="s">
        <v>52</v>
      </c>
      <c r="H132" s="50" t="s">
        <v>13</v>
      </c>
      <c r="I132" s="50" t="s">
        <v>0</v>
      </c>
      <c r="J132" s="50" t="s">
        <v>39</v>
      </c>
      <c r="K132" s="54"/>
      <c r="L132" s="55">
        <v>1</v>
      </c>
      <c r="M132" s="45"/>
      <c r="N132" s="33">
        <v>89</v>
      </c>
      <c r="O132" s="46"/>
      <c r="P132" s="35"/>
      <c r="Q132" s="34"/>
      <c r="R132" s="35"/>
      <c r="S132" s="35"/>
    </row>
    <row r="133" spans="1:19" s="37" customFormat="1" ht="37.5" x14ac:dyDescent="0.25">
      <c r="A133" s="50" t="s">
        <v>359</v>
      </c>
      <c r="B133" s="53" t="s">
        <v>434</v>
      </c>
      <c r="C133" s="50" t="s">
        <v>435</v>
      </c>
      <c r="D133" s="50" t="s">
        <v>436</v>
      </c>
      <c r="E133" s="50" t="s">
        <v>10</v>
      </c>
      <c r="F133" s="50" t="s">
        <v>47</v>
      </c>
      <c r="G133" s="50" t="s">
        <v>47</v>
      </c>
      <c r="H133" s="50" t="s">
        <v>13</v>
      </c>
      <c r="I133" s="50" t="s">
        <v>48</v>
      </c>
      <c r="J133" s="50" t="s">
        <v>21</v>
      </c>
      <c r="K133" s="54"/>
      <c r="L133" s="55"/>
      <c r="M133" s="45"/>
      <c r="N133" s="33">
        <v>55.857142857142854</v>
      </c>
      <c r="O133" s="46"/>
      <c r="P133" s="35"/>
      <c r="Q133" s="34"/>
      <c r="R133" s="35"/>
      <c r="S133" s="35"/>
    </row>
    <row r="134" spans="1:19" s="37" customFormat="1" ht="75" x14ac:dyDescent="0.25">
      <c r="A134" s="50" t="s">
        <v>359</v>
      </c>
      <c r="B134" s="53" t="s">
        <v>437</v>
      </c>
      <c r="C134" s="50" t="s">
        <v>438</v>
      </c>
      <c r="D134" s="50" t="s">
        <v>439</v>
      </c>
      <c r="E134" s="50" t="s">
        <v>56</v>
      </c>
      <c r="F134" s="50" t="s">
        <v>58</v>
      </c>
      <c r="G134" s="50" t="s">
        <v>47</v>
      </c>
      <c r="H134" s="50" t="s">
        <v>12</v>
      </c>
      <c r="I134" s="50" t="s">
        <v>48</v>
      </c>
      <c r="J134" s="50" t="s">
        <v>21</v>
      </c>
      <c r="K134" s="54"/>
      <c r="L134" s="55">
        <v>1</v>
      </c>
      <c r="M134" s="45"/>
      <c r="N134" s="33">
        <v>82.375</v>
      </c>
      <c r="O134" s="46"/>
      <c r="P134" s="35"/>
      <c r="Q134" s="34"/>
      <c r="R134" s="35"/>
      <c r="S134" s="35"/>
    </row>
    <row r="135" spans="1:19" s="37" customFormat="1" ht="36.75" customHeight="1" x14ac:dyDescent="0.25">
      <c r="A135" s="50" t="s">
        <v>359</v>
      </c>
      <c r="B135" s="53" t="s">
        <v>440</v>
      </c>
      <c r="C135" s="50" t="s">
        <v>441</v>
      </c>
      <c r="D135" s="50" t="s">
        <v>442</v>
      </c>
      <c r="E135" s="50" t="s">
        <v>10</v>
      </c>
      <c r="F135" s="50" t="s">
        <v>51</v>
      </c>
      <c r="G135" s="50" t="s">
        <v>47</v>
      </c>
      <c r="H135" s="50" t="s">
        <v>12</v>
      </c>
      <c r="I135" s="50" t="s">
        <v>0</v>
      </c>
      <c r="J135" s="50" t="s">
        <v>21</v>
      </c>
      <c r="K135" s="54"/>
      <c r="L135" s="55">
        <v>3</v>
      </c>
      <c r="M135" s="45"/>
      <c r="N135" s="33">
        <v>65.625</v>
      </c>
      <c r="O135" s="46"/>
      <c r="P135" s="35"/>
      <c r="Q135" s="34"/>
      <c r="R135" s="35"/>
      <c r="S135" s="35"/>
    </row>
    <row r="136" spans="1:19" s="37" customFormat="1" ht="34.5" customHeight="1" x14ac:dyDescent="0.25">
      <c r="A136" s="50" t="s">
        <v>359</v>
      </c>
      <c r="B136" s="53" t="s">
        <v>443</v>
      </c>
      <c r="C136" s="50" t="s">
        <v>444</v>
      </c>
      <c r="D136" s="50" t="s">
        <v>392</v>
      </c>
      <c r="E136" s="50" t="s">
        <v>10</v>
      </c>
      <c r="F136" s="50" t="s">
        <v>51</v>
      </c>
      <c r="G136" s="50" t="s">
        <v>47</v>
      </c>
      <c r="H136" s="50" t="s">
        <v>14</v>
      </c>
      <c r="I136" s="50" t="s">
        <v>48</v>
      </c>
      <c r="J136" s="50" t="s">
        <v>16</v>
      </c>
      <c r="K136" s="54"/>
      <c r="L136" s="55">
        <v>2</v>
      </c>
      <c r="M136" s="45"/>
      <c r="N136" s="33">
        <v>78</v>
      </c>
      <c r="O136" s="46"/>
      <c r="P136" s="35"/>
      <c r="Q136" s="34"/>
      <c r="R136" s="35"/>
      <c r="S136" s="35"/>
    </row>
    <row r="137" spans="1:19" s="37" customFormat="1" ht="38.25" customHeight="1" x14ac:dyDescent="0.25">
      <c r="A137" s="50" t="s">
        <v>359</v>
      </c>
      <c r="B137" s="53" t="s">
        <v>445</v>
      </c>
      <c r="C137" s="50" t="s">
        <v>446</v>
      </c>
      <c r="D137" s="50" t="s">
        <v>423</v>
      </c>
      <c r="E137" s="50" t="s">
        <v>10</v>
      </c>
      <c r="F137" s="50" t="s">
        <v>47</v>
      </c>
      <c r="G137" s="50" t="s">
        <v>47</v>
      </c>
      <c r="H137" s="50" t="s">
        <v>13</v>
      </c>
      <c r="I137" s="50" t="s">
        <v>0</v>
      </c>
      <c r="J137" s="50" t="s">
        <v>15</v>
      </c>
      <c r="K137" s="50"/>
      <c r="L137" s="55">
        <v>1</v>
      </c>
      <c r="M137" s="45"/>
      <c r="N137" s="33">
        <v>77.166666666666671</v>
      </c>
      <c r="O137" s="46"/>
      <c r="P137" s="35"/>
      <c r="Q137" s="34"/>
      <c r="R137" s="35"/>
      <c r="S137" s="35"/>
    </row>
    <row r="138" spans="1:19" s="37" customFormat="1" ht="39" customHeight="1" x14ac:dyDescent="0.25">
      <c r="A138" s="50" t="s">
        <v>359</v>
      </c>
      <c r="B138" s="53" t="s">
        <v>447</v>
      </c>
      <c r="C138" s="50" t="s">
        <v>448</v>
      </c>
      <c r="D138" s="50" t="s">
        <v>449</v>
      </c>
      <c r="E138" s="50" t="s">
        <v>10</v>
      </c>
      <c r="F138" s="50" t="s">
        <v>47</v>
      </c>
      <c r="G138" s="50" t="s">
        <v>47</v>
      </c>
      <c r="H138" s="50" t="s">
        <v>13</v>
      </c>
      <c r="I138" s="50" t="s">
        <v>0</v>
      </c>
      <c r="J138" s="50" t="s">
        <v>49</v>
      </c>
      <c r="K138" s="54"/>
      <c r="L138" s="55">
        <v>2</v>
      </c>
      <c r="M138" s="45"/>
      <c r="N138" s="33">
        <v>79</v>
      </c>
      <c r="O138" s="46"/>
      <c r="P138" s="35"/>
      <c r="Q138" s="34"/>
      <c r="R138" s="35"/>
      <c r="S138" s="35"/>
    </row>
    <row r="139" spans="1:19" s="37" customFormat="1" ht="51.75" customHeight="1" x14ac:dyDescent="0.25">
      <c r="A139" s="50" t="s">
        <v>359</v>
      </c>
      <c r="B139" s="53" t="s">
        <v>450</v>
      </c>
      <c r="C139" s="50" t="s">
        <v>451</v>
      </c>
      <c r="D139" s="50" t="s">
        <v>452</v>
      </c>
      <c r="E139" s="50" t="s">
        <v>10</v>
      </c>
      <c r="F139" s="50" t="s">
        <v>47</v>
      </c>
      <c r="G139" s="50" t="s">
        <v>47</v>
      </c>
      <c r="H139" s="50" t="s">
        <v>13</v>
      </c>
      <c r="I139" s="50" t="s">
        <v>48</v>
      </c>
      <c r="J139" s="50" t="s">
        <v>9</v>
      </c>
      <c r="K139" s="54"/>
      <c r="L139" s="55"/>
      <c r="M139" s="45"/>
      <c r="N139" s="33">
        <v>73.400000000000006</v>
      </c>
      <c r="O139" s="46"/>
      <c r="P139" s="35"/>
      <c r="Q139" s="34"/>
      <c r="R139" s="35"/>
      <c r="S139" s="35"/>
    </row>
    <row r="140" spans="1:19" s="39" customFormat="1" ht="51.75" customHeight="1" x14ac:dyDescent="0.25">
      <c r="A140" s="50" t="s">
        <v>359</v>
      </c>
      <c r="B140" s="53" t="s">
        <v>453</v>
      </c>
      <c r="C140" s="50" t="s">
        <v>454</v>
      </c>
      <c r="D140" s="50" t="s">
        <v>382</v>
      </c>
      <c r="E140" s="50" t="s">
        <v>10</v>
      </c>
      <c r="F140" s="50" t="s">
        <v>47</v>
      </c>
      <c r="G140" s="50" t="s">
        <v>47</v>
      </c>
      <c r="H140" s="50" t="s">
        <v>13</v>
      </c>
      <c r="I140" s="50" t="s">
        <v>0</v>
      </c>
      <c r="J140" s="50" t="s">
        <v>19</v>
      </c>
      <c r="K140" s="50"/>
      <c r="L140" s="60">
        <v>1</v>
      </c>
      <c r="M140" s="42"/>
      <c r="N140" s="30">
        <v>84.857142857142861</v>
      </c>
      <c r="O140" s="31"/>
      <c r="P140" s="32"/>
      <c r="Q140" s="31"/>
      <c r="R140" s="32"/>
      <c r="S140" s="32"/>
    </row>
    <row r="141" spans="1:19" s="37" customFormat="1" ht="59.25" customHeight="1" x14ac:dyDescent="0.25">
      <c r="A141" s="50" t="s">
        <v>359</v>
      </c>
      <c r="B141" s="53" t="s">
        <v>1146</v>
      </c>
      <c r="C141" s="50" t="s">
        <v>1147</v>
      </c>
      <c r="D141" s="50" t="s">
        <v>1148</v>
      </c>
      <c r="E141" s="50" t="s">
        <v>10</v>
      </c>
      <c r="F141" s="50" t="s">
        <v>47</v>
      </c>
      <c r="G141" s="50" t="s">
        <v>47</v>
      </c>
      <c r="H141" s="50" t="s">
        <v>13</v>
      </c>
      <c r="I141" s="50" t="s">
        <v>0</v>
      </c>
      <c r="J141" s="50" t="s">
        <v>19</v>
      </c>
      <c r="K141" s="58"/>
      <c r="L141" s="55">
        <v>2</v>
      </c>
      <c r="M141" s="45"/>
      <c r="N141" s="33">
        <v>78.571428571428569</v>
      </c>
      <c r="O141" s="46"/>
      <c r="P141" s="35"/>
      <c r="Q141" s="34"/>
      <c r="R141" s="35"/>
      <c r="S141" s="35"/>
    </row>
    <row r="142" spans="1:19" s="37" customFormat="1" ht="56.25" x14ac:dyDescent="0.25">
      <c r="A142" s="50" t="s">
        <v>359</v>
      </c>
      <c r="B142" s="53" t="s">
        <v>456</v>
      </c>
      <c r="C142" s="50" t="s">
        <v>455</v>
      </c>
      <c r="D142" s="50" t="s">
        <v>457</v>
      </c>
      <c r="E142" s="50" t="s">
        <v>10</v>
      </c>
      <c r="F142" s="50" t="s">
        <v>47</v>
      </c>
      <c r="G142" s="50" t="s">
        <v>47</v>
      </c>
      <c r="H142" s="50" t="s">
        <v>12</v>
      </c>
      <c r="I142" s="50" t="s">
        <v>48</v>
      </c>
      <c r="J142" s="50" t="s">
        <v>39</v>
      </c>
      <c r="K142" s="54"/>
      <c r="L142" s="55">
        <v>2</v>
      </c>
      <c r="M142" s="45"/>
      <c r="N142" s="33">
        <v>69.333333333333329</v>
      </c>
      <c r="O142" s="46"/>
      <c r="P142" s="35"/>
      <c r="Q142" s="34"/>
      <c r="R142" s="35"/>
      <c r="S142" s="35"/>
    </row>
    <row r="143" spans="1:19" s="37" customFormat="1" ht="33.75" customHeight="1" x14ac:dyDescent="0.25">
      <c r="A143" s="50" t="s">
        <v>359</v>
      </c>
      <c r="B143" s="53" t="s">
        <v>458</v>
      </c>
      <c r="C143" s="50" t="s">
        <v>459</v>
      </c>
      <c r="D143" s="50" t="s">
        <v>368</v>
      </c>
      <c r="E143" s="50" t="s">
        <v>10</v>
      </c>
      <c r="F143" s="50" t="s">
        <v>47</v>
      </c>
      <c r="G143" s="50" t="s">
        <v>47</v>
      </c>
      <c r="H143" s="50" t="s">
        <v>12</v>
      </c>
      <c r="I143" s="50" t="s">
        <v>48</v>
      </c>
      <c r="J143" s="50" t="s">
        <v>40</v>
      </c>
      <c r="K143" s="54"/>
      <c r="L143" s="56"/>
      <c r="M143" s="45"/>
      <c r="N143" s="33">
        <v>64.7</v>
      </c>
      <c r="O143" s="46"/>
      <c r="P143" s="35"/>
      <c r="Q143" s="34"/>
      <c r="R143" s="35"/>
      <c r="S143" s="35"/>
    </row>
    <row r="144" spans="1:19" s="37" customFormat="1" ht="56.25" x14ac:dyDescent="0.25">
      <c r="A144" s="50" t="s">
        <v>359</v>
      </c>
      <c r="B144" s="53" t="s">
        <v>460</v>
      </c>
      <c r="C144" s="50" t="s">
        <v>461</v>
      </c>
      <c r="D144" s="50" t="s">
        <v>426</v>
      </c>
      <c r="E144" s="50" t="s">
        <v>10</v>
      </c>
      <c r="F144" s="50" t="s">
        <v>47</v>
      </c>
      <c r="G144" s="50" t="s">
        <v>47</v>
      </c>
      <c r="H144" s="50" t="s">
        <v>12</v>
      </c>
      <c r="I144" s="50" t="s">
        <v>0</v>
      </c>
      <c r="J144" s="50" t="s">
        <v>49</v>
      </c>
      <c r="K144" s="54"/>
      <c r="L144" s="55"/>
      <c r="M144" s="45"/>
      <c r="N144" s="33">
        <v>74.25</v>
      </c>
      <c r="O144" s="46"/>
      <c r="P144" s="35"/>
      <c r="Q144" s="34"/>
      <c r="R144" s="35"/>
      <c r="S144" s="35"/>
    </row>
    <row r="145" spans="1:19" s="37" customFormat="1" ht="56.25" x14ac:dyDescent="0.25">
      <c r="A145" s="50" t="s">
        <v>359</v>
      </c>
      <c r="B145" s="53" t="s">
        <v>462</v>
      </c>
      <c r="C145" s="50" t="s">
        <v>463</v>
      </c>
      <c r="D145" s="50" t="s">
        <v>365</v>
      </c>
      <c r="E145" s="50" t="s">
        <v>53</v>
      </c>
      <c r="F145" s="50" t="s">
        <v>45</v>
      </c>
      <c r="G145" s="50" t="s">
        <v>464</v>
      </c>
      <c r="H145" s="50" t="s">
        <v>14</v>
      </c>
      <c r="I145" s="50" t="s">
        <v>48</v>
      </c>
      <c r="J145" s="50" t="s">
        <v>16</v>
      </c>
      <c r="K145" s="54"/>
      <c r="L145" s="55"/>
      <c r="M145" s="45"/>
      <c r="N145" s="33">
        <v>74</v>
      </c>
      <c r="O145" s="46"/>
      <c r="P145" s="35"/>
      <c r="Q145" s="34"/>
      <c r="R145" s="35"/>
      <c r="S145" s="35"/>
    </row>
    <row r="146" spans="1:19" s="37" customFormat="1" ht="36" customHeight="1" x14ac:dyDescent="0.25">
      <c r="A146" s="50" t="s">
        <v>359</v>
      </c>
      <c r="B146" s="53" t="s">
        <v>465</v>
      </c>
      <c r="C146" s="50" t="s">
        <v>466</v>
      </c>
      <c r="D146" s="50" t="s">
        <v>431</v>
      </c>
      <c r="E146" s="50" t="s">
        <v>10</v>
      </c>
      <c r="F146" s="50" t="s">
        <v>47</v>
      </c>
      <c r="G146" s="50" t="s">
        <v>47</v>
      </c>
      <c r="H146" s="50" t="s">
        <v>13</v>
      </c>
      <c r="I146" s="50" t="s">
        <v>0</v>
      </c>
      <c r="J146" s="50" t="s">
        <v>9</v>
      </c>
      <c r="K146" s="50"/>
      <c r="L146" s="55"/>
      <c r="M146" s="45"/>
      <c r="N146" s="33">
        <v>66.599999999999994</v>
      </c>
      <c r="O146" s="46"/>
      <c r="P146" s="35"/>
      <c r="Q146" s="34"/>
      <c r="R146" s="35"/>
      <c r="S146" s="35"/>
    </row>
    <row r="147" spans="1:19" s="37" customFormat="1" ht="36" customHeight="1" x14ac:dyDescent="0.25">
      <c r="A147" s="50" t="s">
        <v>359</v>
      </c>
      <c r="B147" s="53" t="s">
        <v>467</v>
      </c>
      <c r="C147" s="50" t="s">
        <v>468</v>
      </c>
      <c r="D147" s="50" t="s">
        <v>365</v>
      </c>
      <c r="E147" s="50" t="s">
        <v>53</v>
      </c>
      <c r="F147" s="50" t="s">
        <v>45</v>
      </c>
      <c r="G147" s="50" t="s">
        <v>464</v>
      </c>
      <c r="H147" s="50" t="s">
        <v>12</v>
      </c>
      <c r="I147" s="50" t="s">
        <v>48</v>
      </c>
      <c r="J147" s="50" t="s">
        <v>16</v>
      </c>
      <c r="K147" s="54"/>
      <c r="L147" s="56">
        <v>1</v>
      </c>
      <c r="M147" s="45"/>
      <c r="N147" s="33">
        <v>81.5</v>
      </c>
      <c r="O147" s="46"/>
      <c r="P147" s="35"/>
      <c r="Q147" s="34"/>
      <c r="R147" s="35"/>
      <c r="S147" s="35"/>
    </row>
    <row r="148" spans="1:19" s="37" customFormat="1" ht="61.5" customHeight="1" x14ac:dyDescent="0.25">
      <c r="A148" s="50" t="s">
        <v>359</v>
      </c>
      <c r="B148" s="53" t="s">
        <v>469</v>
      </c>
      <c r="C148" s="50" t="s">
        <v>470</v>
      </c>
      <c r="D148" s="50" t="s">
        <v>471</v>
      </c>
      <c r="E148" s="50" t="s">
        <v>10</v>
      </c>
      <c r="F148" s="50" t="s">
        <v>47</v>
      </c>
      <c r="G148" s="50" t="s">
        <v>472</v>
      </c>
      <c r="H148" s="50" t="s">
        <v>12</v>
      </c>
      <c r="I148" s="50" t="s">
        <v>48</v>
      </c>
      <c r="J148" s="50" t="s">
        <v>9</v>
      </c>
      <c r="K148" s="50"/>
      <c r="L148" s="55">
        <v>2</v>
      </c>
      <c r="M148" s="45"/>
      <c r="N148" s="33">
        <v>71.400000000000006</v>
      </c>
      <c r="O148" s="46"/>
      <c r="P148" s="35"/>
      <c r="Q148" s="34"/>
      <c r="R148" s="35"/>
      <c r="S148" s="35"/>
    </row>
    <row r="149" spans="1:19" s="37" customFormat="1" ht="54" customHeight="1" x14ac:dyDescent="0.25">
      <c r="A149" s="50" t="s">
        <v>359</v>
      </c>
      <c r="B149" s="53" t="s">
        <v>473</v>
      </c>
      <c r="C149" s="50" t="s">
        <v>474</v>
      </c>
      <c r="D149" s="50" t="s">
        <v>392</v>
      </c>
      <c r="E149" s="50" t="s">
        <v>10</v>
      </c>
      <c r="F149" s="50" t="s">
        <v>51</v>
      </c>
      <c r="G149" s="50" t="s">
        <v>47</v>
      </c>
      <c r="H149" s="50" t="s">
        <v>13</v>
      </c>
      <c r="I149" s="50" t="s">
        <v>48</v>
      </c>
      <c r="J149" s="50" t="s">
        <v>16</v>
      </c>
      <c r="K149" s="54"/>
      <c r="L149" s="56">
        <v>2</v>
      </c>
      <c r="M149" s="45"/>
      <c r="N149" s="33">
        <v>78.333333333333329</v>
      </c>
      <c r="O149" s="46"/>
      <c r="P149" s="35"/>
      <c r="Q149" s="34"/>
      <c r="R149" s="35"/>
      <c r="S149" s="35"/>
    </row>
    <row r="150" spans="1:19" s="37" customFormat="1" ht="39" customHeight="1" x14ac:dyDescent="0.25">
      <c r="A150" s="50" t="s">
        <v>359</v>
      </c>
      <c r="B150" s="53" t="s">
        <v>475</v>
      </c>
      <c r="C150" s="50" t="s">
        <v>476</v>
      </c>
      <c r="D150" s="50" t="s">
        <v>426</v>
      </c>
      <c r="E150" s="50" t="s">
        <v>10</v>
      </c>
      <c r="F150" s="50" t="s">
        <v>47</v>
      </c>
      <c r="G150" s="50" t="s">
        <v>47</v>
      </c>
      <c r="H150" s="50" t="s">
        <v>13</v>
      </c>
      <c r="I150" s="50" t="s">
        <v>0</v>
      </c>
      <c r="J150" s="50" t="s">
        <v>49</v>
      </c>
      <c r="K150" s="54"/>
      <c r="L150" s="55">
        <v>1</v>
      </c>
      <c r="M150" s="45"/>
      <c r="N150" s="33">
        <v>81.666666666666671</v>
      </c>
      <c r="O150" s="46"/>
      <c r="P150" s="35"/>
      <c r="Q150" s="34"/>
      <c r="R150" s="35"/>
      <c r="S150" s="35"/>
    </row>
    <row r="151" spans="1:19" s="37" customFormat="1" ht="40.5" customHeight="1" x14ac:dyDescent="0.25">
      <c r="A151" s="50" t="s">
        <v>359</v>
      </c>
      <c r="B151" s="53" t="s">
        <v>477</v>
      </c>
      <c r="C151" s="50" t="s">
        <v>478</v>
      </c>
      <c r="D151" s="50" t="s">
        <v>368</v>
      </c>
      <c r="E151" s="50" t="s">
        <v>10</v>
      </c>
      <c r="F151" s="50" t="s">
        <v>47</v>
      </c>
      <c r="G151" s="50" t="s">
        <v>47</v>
      </c>
      <c r="H151" s="50" t="s">
        <v>13</v>
      </c>
      <c r="I151" s="50" t="s">
        <v>48</v>
      </c>
      <c r="J151" s="50" t="s">
        <v>150</v>
      </c>
      <c r="K151" s="54" t="s">
        <v>1165</v>
      </c>
      <c r="L151" s="56" t="s">
        <v>1169</v>
      </c>
      <c r="M151" s="45"/>
      <c r="N151" s="33">
        <v>64.428571428571431</v>
      </c>
      <c r="O151" s="46"/>
      <c r="P151" s="35"/>
      <c r="Q151" s="34"/>
      <c r="R151" s="35"/>
      <c r="S151" s="35"/>
    </row>
    <row r="152" spans="1:19" s="37" customFormat="1" ht="48" customHeight="1" x14ac:dyDescent="0.25">
      <c r="A152" s="50" t="s">
        <v>359</v>
      </c>
      <c r="B152" s="53" t="s">
        <v>479</v>
      </c>
      <c r="C152" s="50" t="s">
        <v>480</v>
      </c>
      <c r="D152" s="50" t="s">
        <v>382</v>
      </c>
      <c r="E152" s="50" t="s">
        <v>10</v>
      </c>
      <c r="F152" s="50" t="s">
        <v>47</v>
      </c>
      <c r="G152" s="50" t="s">
        <v>47</v>
      </c>
      <c r="H152" s="50" t="s">
        <v>12</v>
      </c>
      <c r="I152" s="50" t="s">
        <v>0</v>
      </c>
      <c r="J152" s="50" t="s">
        <v>19</v>
      </c>
      <c r="K152" s="58" t="s">
        <v>1166</v>
      </c>
      <c r="L152" s="55"/>
      <c r="M152" s="45"/>
      <c r="N152" s="33">
        <v>60</v>
      </c>
      <c r="O152" s="46"/>
      <c r="P152" s="35"/>
      <c r="Q152" s="34"/>
      <c r="R152" s="35"/>
      <c r="S152" s="35"/>
    </row>
    <row r="153" spans="1:19" s="37" customFormat="1" ht="56.25" x14ac:dyDescent="0.25">
      <c r="A153" s="50" t="s">
        <v>359</v>
      </c>
      <c r="B153" s="53" t="s">
        <v>481</v>
      </c>
      <c r="C153" s="50" t="s">
        <v>482</v>
      </c>
      <c r="D153" s="50" t="s">
        <v>362</v>
      </c>
      <c r="E153" s="50" t="s">
        <v>51</v>
      </c>
      <c r="F153" s="50" t="s">
        <v>51</v>
      </c>
      <c r="G153" s="50" t="s">
        <v>42</v>
      </c>
      <c r="H153" s="50" t="s">
        <v>13</v>
      </c>
      <c r="I153" s="50" t="s">
        <v>48</v>
      </c>
      <c r="J153" s="50" t="s">
        <v>9</v>
      </c>
      <c r="K153" s="54"/>
      <c r="L153" s="55">
        <v>1</v>
      </c>
      <c r="M153" s="45"/>
      <c r="N153" s="33">
        <v>85</v>
      </c>
      <c r="O153" s="46"/>
      <c r="P153" s="35"/>
      <c r="Q153" s="34"/>
      <c r="R153" s="35"/>
      <c r="S153" s="35"/>
    </row>
    <row r="154" spans="1:19" s="37" customFormat="1" ht="56.25" x14ac:dyDescent="0.25">
      <c r="A154" s="50" t="s">
        <v>359</v>
      </c>
      <c r="B154" s="53" t="s">
        <v>483</v>
      </c>
      <c r="C154" s="50" t="s">
        <v>484</v>
      </c>
      <c r="D154" s="50" t="s">
        <v>439</v>
      </c>
      <c r="E154" s="50" t="s">
        <v>56</v>
      </c>
      <c r="F154" s="50" t="s">
        <v>47</v>
      </c>
      <c r="G154" s="50" t="s">
        <v>47</v>
      </c>
      <c r="H154" s="50" t="s">
        <v>13</v>
      </c>
      <c r="I154" s="50" t="s">
        <v>0</v>
      </c>
      <c r="J154" s="50" t="s">
        <v>21</v>
      </c>
      <c r="K154" s="54"/>
      <c r="L154" s="55">
        <v>1</v>
      </c>
      <c r="M154" s="45"/>
      <c r="N154" s="33">
        <v>94.142857142857139</v>
      </c>
      <c r="O154" s="46"/>
      <c r="P154" s="35"/>
      <c r="Q154" s="34"/>
      <c r="R154" s="35"/>
      <c r="S154" s="35"/>
    </row>
    <row r="155" spans="1:19" s="37" customFormat="1" ht="37.5" x14ac:dyDescent="0.25">
      <c r="A155" s="50" t="s">
        <v>359</v>
      </c>
      <c r="B155" s="53" t="s">
        <v>485</v>
      </c>
      <c r="C155" s="50" t="s">
        <v>486</v>
      </c>
      <c r="D155" s="50" t="s">
        <v>365</v>
      </c>
      <c r="E155" s="50" t="s">
        <v>53</v>
      </c>
      <c r="F155" s="50" t="s">
        <v>45</v>
      </c>
      <c r="G155" s="50" t="s">
        <v>52</v>
      </c>
      <c r="H155" s="50" t="s">
        <v>12</v>
      </c>
      <c r="I155" s="50" t="s">
        <v>0</v>
      </c>
      <c r="J155" s="50" t="s">
        <v>16</v>
      </c>
      <c r="K155" s="54" t="s">
        <v>1165</v>
      </c>
      <c r="L155" s="56" t="s">
        <v>1169</v>
      </c>
      <c r="M155" s="45"/>
      <c r="N155" s="33">
        <v>66.5</v>
      </c>
      <c r="O155" s="46"/>
      <c r="P155" s="35"/>
      <c r="Q155" s="34"/>
      <c r="R155" s="35"/>
      <c r="S155" s="35"/>
    </row>
    <row r="156" spans="1:19" s="37" customFormat="1" ht="69.75" customHeight="1" x14ac:dyDescent="0.25">
      <c r="A156" s="50" t="s">
        <v>359</v>
      </c>
      <c r="B156" s="53" t="s">
        <v>487</v>
      </c>
      <c r="C156" s="50" t="s">
        <v>488</v>
      </c>
      <c r="D156" s="50" t="s">
        <v>489</v>
      </c>
      <c r="E156" s="50" t="s">
        <v>46</v>
      </c>
      <c r="F156" s="50" t="s">
        <v>47</v>
      </c>
      <c r="G156" s="50" t="s">
        <v>47</v>
      </c>
      <c r="H156" s="50" t="s">
        <v>12</v>
      </c>
      <c r="I156" s="50" t="s">
        <v>0</v>
      </c>
      <c r="J156" s="50" t="s">
        <v>40</v>
      </c>
      <c r="K156" s="54"/>
      <c r="L156" s="55"/>
      <c r="M156" s="45"/>
      <c r="N156" s="33">
        <v>55</v>
      </c>
      <c r="O156" s="46"/>
      <c r="P156" s="35"/>
      <c r="Q156" s="34"/>
      <c r="R156" s="35"/>
      <c r="S156" s="35"/>
    </row>
    <row r="157" spans="1:19" s="37" customFormat="1" ht="56.25" x14ac:dyDescent="0.25">
      <c r="A157" s="50" t="s">
        <v>359</v>
      </c>
      <c r="B157" s="53" t="s">
        <v>490</v>
      </c>
      <c r="C157" s="50" t="s">
        <v>491</v>
      </c>
      <c r="D157" s="50" t="s">
        <v>492</v>
      </c>
      <c r="E157" s="50" t="s">
        <v>10</v>
      </c>
      <c r="F157" s="50" t="s">
        <v>47</v>
      </c>
      <c r="G157" s="50" t="s">
        <v>47</v>
      </c>
      <c r="H157" s="50" t="s">
        <v>12</v>
      </c>
      <c r="I157" s="50" t="s">
        <v>0</v>
      </c>
      <c r="J157" s="50" t="s">
        <v>49</v>
      </c>
      <c r="K157" s="54"/>
      <c r="L157" s="55"/>
      <c r="M157" s="45"/>
      <c r="N157" s="33">
        <v>68.25</v>
      </c>
      <c r="O157" s="46"/>
      <c r="P157" s="35"/>
      <c r="Q157" s="34"/>
      <c r="R157" s="35"/>
      <c r="S157" s="35"/>
    </row>
    <row r="158" spans="1:19" s="37" customFormat="1" ht="75" x14ac:dyDescent="0.25">
      <c r="A158" s="50" t="s">
        <v>359</v>
      </c>
      <c r="B158" s="53" t="s">
        <v>493</v>
      </c>
      <c r="C158" s="50" t="s">
        <v>494</v>
      </c>
      <c r="D158" s="50" t="s">
        <v>392</v>
      </c>
      <c r="E158" s="50" t="s">
        <v>10</v>
      </c>
      <c r="F158" s="50" t="s">
        <v>51</v>
      </c>
      <c r="G158" s="50" t="s">
        <v>47</v>
      </c>
      <c r="H158" s="50" t="s">
        <v>14</v>
      </c>
      <c r="I158" s="50" t="s">
        <v>48</v>
      </c>
      <c r="J158" s="50" t="s">
        <v>19</v>
      </c>
      <c r="K158" s="54"/>
      <c r="L158" s="55"/>
      <c r="M158" s="45"/>
      <c r="N158" s="33">
        <v>71</v>
      </c>
      <c r="O158" s="46"/>
      <c r="P158" s="35"/>
      <c r="Q158" s="34"/>
      <c r="R158" s="35"/>
      <c r="S158" s="35"/>
    </row>
    <row r="159" spans="1:19" s="37" customFormat="1" ht="56.25" x14ac:dyDescent="0.25">
      <c r="A159" s="50" t="s">
        <v>359</v>
      </c>
      <c r="B159" s="53" t="s">
        <v>495</v>
      </c>
      <c r="C159" s="50" t="s">
        <v>496</v>
      </c>
      <c r="D159" s="50" t="s">
        <v>392</v>
      </c>
      <c r="E159" s="50" t="s">
        <v>10</v>
      </c>
      <c r="F159" s="50" t="s">
        <v>51</v>
      </c>
      <c r="G159" s="50" t="s">
        <v>47</v>
      </c>
      <c r="H159" s="50" t="s">
        <v>12</v>
      </c>
      <c r="I159" s="50" t="s">
        <v>48</v>
      </c>
      <c r="J159" s="50" t="s">
        <v>19</v>
      </c>
      <c r="K159" s="54"/>
      <c r="L159" s="55"/>
      <c r="M159" s="45"/>
      <c r="N159" s="33">
        <v>65.888888888888886</v>
      </c>
      <c r="O159" s="46"/>
      <c r="P159" s="35"/>
      <c r="Q159" s="34"/>
      <c r="R159" s="35"/>
      <c r="S159" s="35"/>
    </row>
    <row r="160" spans="1:19" s="37" customFormat="1" ht="56.25" x14ac:dyDescent="0.25">
      <c r="A160" s="50" t="s">
        <v>359</v>
      </c>
      <c r="B160" s="53" t="s">
        <v>497</v>
      </c>
      <c r="C160" s="50" t="s">
        <v>498</v>
      </c>
      <c r="D160" s="50" t="s">
        <v>499</v>
      </c>
      <c r="E160" s="50" t="s">
        <v>10</v>
      </c>
      <c r="F160" s="50" t="s">
        <v>51</v>
      </c>
      <c r="G160" s="50" t="s">
        <v>47</v>
      </c>
      <c r="H160" s="50" t="s">
        <v>13</v>
      </c>
      <c r="I160" s="50" t="s">
        <v>0</v>
      </c>
      <c r="J160" s="50" t="s">
        <v>19</v>
      </c>
      <c r="K160" s="58" t="s">
        <v>1166</v>
      </c>
      <c r="L160" s="55"/>
      <c r="M160" s="45"/>
      <c r="N160" s="33">
        <v>77.428571428571431</v>
      </c>
      <c r="O160" s="46"/>
      <c r="P160" s="35"/>
      <c r="Q160" s="34"/>
      <c r="R160" s="35"/>
      <c r="S160" s="35"/>
    </row>
    <row r="161" spans="1:19" s="37" customFormat="1" ht="56.25" x14ac:dyDescent="0.25">
      <c r="A161" s="50" t="s">
        <v>359</v>
      </c>
      <c r="B161" s="53" t="s">
        <v>500</v>
      </c>
      <c r="C161" s="50" t="s">
        <v>501</v>
      </c>
      <c r="D161" s="50" t="s">
        <v>457</v>
      </c>
      <c r="E161" s="50" t="s">
        <v>10</v>
      </c>
      <c r="F161" s="50" t="s">
        <v>47</v>
      </c>
      <c r="G161" s="50" t="s">
        <v>47</v>
      </c>
      <c r="H161" s="50" t="s">
        <v>13</v>
      </c>
      <c r="I161" s="50" t="s">
        <v>0</v>
      </c>
      <c r="J161" s="50" t="s">
        <v>39</v>
      </c>
      <c r="K161" s="54"/>
      <c r="L161" s="56"/>
      <c r="M161" s="45"/>
      <c r="N161" s="33">
        <v>78.375</v>
      </c>
      <c r="O161" s="46"/>
      <c r="P161" s="35"/>
      <c r="Q161" s="34"/>
      <c r="R161" s="35"/>
      <c r="S161" s="35"/>
    </row>
    <row r="162" spans="1:19" s="37" customFormat="1" ht="112.5" x14ac:dyDescent="0.25">
      <c r="A162" s="50" t="s">
        <v>359</v>
      </c>
      <c r="B162" s="53" t="s">
        <v>502</v>
      </c>
      <c r="C162" s="50" t="s">
        <v>503</v>
      </c>
      <c r="D162" s="50" t="s">
        <v>420</v>
      </c>
      <c r="E162" s="50" t="s">
        <v>46</v>
      </c>
      <c r="F162" s="50" t="s">
        <v>47</v>
      </c>
      <c r="G162" s="50" t="s">
        <v>47</v>
      </c>
      <c r="H162" s="50" t="s">
        <v>12</v>
      </c>
      <c r="I162" s="50" t="s">
        <v>48</v>
      </c>
      <c r="J162" s="50" t="s">
        <v>40</v>
      </c>
      <c r="K162" s="54"/>
      <c r="L162" s="56">
        <v>3</v>
      </c>
      <c r="M162" s="45"/>
      <c r="N162" s="33">
        <v>73.599999999999994</v>
      </c>
      <c r="O162" s="46"/>
      <c r="P162" s="35"/>
      <c r="Q162" s="34"/>
      <c r="R162" s="35"/>
      <c r="S162" s="35"/>
    </row>
    <row r="163" spans="1:19" s="37" customFormat="1" ht="56.25" x14ac:dyDescent="0.25">
      <c r="A163" s="50" t="s">
        <v>359</v>
      </c>
      <c r="B163" s="53" t="s">
        <v>504</v>
      </c>
      <c r="C163" s="50" t="s">
        <v>505</v>
      </c>
      <c r="D163" s="50" t="s">
        <v>506</v>
      </c>
      <c r="E163" s="50" t="s">
        <v>46</v>
      </c>
      <c r="F163" s="50" t="s">
        <v>47</v>
      </c>
      <c r="G163" s="50" t="s">
        <v>47</v>
      </c>
      <c r="H163" s="50" t="s">
        <v>12</v>
      </c>
      <c r="I163" s="50" t="s">
        <v>0</v>
      </c>
      <c r="J163" s="50" t="s">
        <v>40</v>
      </c>
      <c r="K163" s="54"/>
      <c r="L163" s="55"/>
      <c r="M163" s="45"/>
      <c r="N163" s="33">
        <v>56.428571428571402</v>
      </c>
      <c r="O163" s="46"/>
      <c r="P163" s="35"/>
      <c r="Q163" s="34"/>
      <c r="R163" s="35"/>
      <c r="S163" s="35"/>
    </row>
    <row r="164" spans="1:19" s="37" customFormat="1" ht="56.25" x14ac:dyDescent="0.25">
      <c r="A164" s="50" t="s">
        <v>359</v>
      </c>
      <c r="B164" s="53" t="s">
        <v>507</v>
      </c>
      <c r="C164" s="50" t="s">
        <v>508</v>
      </c>
      <c r="D164" s="50" t="s">
        <v>506</v>
      </c>
      <c r="E164" s="50" t="s">
        <v>46</v>
      </c>
      <c r="F164" s="50" t="s">
        <v>47</v>
      </c>
      <c r="G164" s="50" t="s">
        <v>47</v>
      </c>
      <c r="H164" s="50" t="s">
        <v>12</v>
      </c>
      <c r="I164" s="50" t="s">
        <v>0</v>
      </c>
      <c r="J164" s="50" t="s">
        <v>18</v>
      </c>
      <c r="K164" s="54"/>
      <c r="L164" s="55"/>
      <c r="M164" s="45"/>
      <c r="N164" s="33">
        <v>74</v>
      </c>
      <c r="O164" s="46"/>
      <c r="P164" s="35"/>
      <c r="Q164" s="34"/>
      <c r="R164" s="35"/>
      <c r="S164" s="35"/>
    </row>
    <row r="165" spans="1:19" s="37" customFormat="1" ht="52.5" customHeight="1" x14ac:dyDescent="0.25">
      <c r="A165" s="50" t="s">
        <v>359</v>
      </c>
      <c r="B165" s="53" t="s">
        <v>509</v>
      </c>
      <c r="C165" s="50" t="s">
        <v>510</v>
      </c>
      <c r="D165" s="50" t="s">
        <v>420</v>
      </c>
      <c r="E165" s="50" t="s">
        <v>46</v>
      </c>
      <c r="F165" s="50" t="s">
        <v>47</v>
      </c>
      <c r="G165" s="50" t="s">
        <v>47</v>
      </c>
      <c r="H165" s="50" t="s">
        <v>13</v>
      </c>
      <c r="I165" s="50" t="s">
        <v>48</v>
      </c>
      <c r="J165" s="50" t="s">
        <v>18</v>
      </c>
      <c r="K165" s="54"/>
      <c r="L165" s="55">
        <v>1</v>
      </c>
      <c r="M165" s="45"/>
      <c r="N165" s="33">
        <v>74.75</v>
      </c>
      <c r="O165" s="46"/>
      <c r="P165" s="35"/>
      <c r="Q165" s="34"/>
      <c r="R165" s="35"/>
      <c r="S165" s="35"/>
    </row>
    <row r="166" spans="1:19" s="37" customFormat="1" ht="86.25" customHeight="1" x14ac:dyDescent="0.25">
      <c r="A166" s="50" t="s">
        <v>359</v>
      </c>
      <c r="B166" s="53" t="s">
        <v>511</v>
      </c>
      <c r="C166" s="50" t="s">
        <v>512</v>
      </c>
      <c r="D166" s="50" t="s">
        <v>385</v>
      </c>
      <c r="E166" s="50" t="s">
        <v>46</v>
      </c>
      <c r="F166" s="50" t="s">
        <v>47</v>
      </c>
      <c r="G166" s="50" t="s">
        <v>47</v>
      </c>
      <c r="H166" s="50" t="s">
        <v>12</v>
      </c>
      <c r="I166" s="50" t="s">
        <v>0</v>
      </c>
      <c r="J166" s="50" t="s">
        <v>18</v>
      </c>
      <c r="K166" s="54"/>
      <c r="L166" s="55"/>
      <c r="M166" s="45"/>
      <c r="N166" s="30">
        <v>76.285714285714292</v>
      </c>
      <c r="O166" s="31"/>
      <c r="P166" s="32"/>
      <c r="Q166" s="31"/>
      <c r="R166" s="32"/>
      <c r="S166" s="32"/>
    </row>
    <row r="167" spans="1:19" s="37" customFormat="1" ht="36" customHeight="1" x14ac:dyDescent="0.25">
      <c r="A167" s="50" t="s">
        <v>1149</v>
      </c>
      <c r="B167" s="53" t="s">
        <v>513</v>
      </c>
      <c r="C167" s="50" t="s">
        <v>514</v>
      </c>
      <c r="D167" s="50" t="s">
        <v>515</v>
      </c>
      <c r="E167" s="50" t="s">
        <v>10</v>
      </c>
      <c r="F167" s="50" t="s">
        <v>58</v>
      </c>
      <c r="G167" s="50" t="s">
        <v>464</v>
      </c>
      <c r="H167" s="50" t="s">
        <v>13</v>
      </c>
      <c r="I167" s="50" t="s">
        <v>0</v>
      </c>
      <c r="J167" s="50" t="s">
        <v>15</v>
      </c>
      <c r="K167" s="50"/>
      <c r="L167" s="55"/>
      <c r="M167" s="45"/>
      <c r="N167" s="33">
        <v>55.857142857142854</v>
      </c>
      <c r="O167" s="46"/>
      <c r="P167" s="35"/>
      <c r="Q167" s="34"/>
      <c r="R167" s="35"/>
      <c r="S167" s="35"/>
    </row>
    <row r="168" spans="1:19" s="37" customFormat="1" ht="56.25" x14ac:dyDescent="0.25">
      <c r="A168" s="50" t="s">
        <v>517</v>
      </c>
      <c r="B168" s="53" t="s">
        <v>516</v>
      </c>
      <c r="C168" s="50" t="s">
        <v>518</v>
      </c>
      <c r="D168" s="50" t="s">
        <v>519</v>
      </c>
      <c r="E168" s="50" t="s">
        <v>42</v>
      </c>
      <c r="F168" s="50" t="s">
        <v>51</v>
      </c>
      <c r="G168" s="50" t="s">
        <v>42</v>
      </c>
      <c r="H168" s="50" t="s">
        <v>12</v>
      </c>
      <c r="I168" s="50" t="s">
        <v>48</v>
      </c>
      <c r="J168" s="50" t="s">
        <v>21</v>
      </c>
      <c r="K168" s="54"/>
      <c r="L168" s="55"/>
      <c r="M168" s="45"/>
      <c r="N168" s="33">
        <v>41.25</v>
      </c>
      <c r="O168" s="46"/>
      <c r="P168" s="35"/>
      <c r="Q168" s="34"/>
      <c r="R168" s="35"/>
      <c r="S168" s="35"/>
    </row>
    <row r="169" spans="1:19" s="39" customFormat="1" ht="48" customHeight="1" x14ac:dyDescent="0.25">
      <c r="A169" s="50" t="s">
        <v>521</v>
      </c>
      <c r="B169" s="53" t="s">
        <v>520</v>
      </c>
      <c r="C169" s="50" t="s">
        <v>523</v>
      </c>
      <c r="D169" s="50" t="s">
        <v>522</v>
      </c>
      <c r="E169" s="50" t="s">
        <v>55</v>
      </c>
      <c r="F169" s="50" t="s">
        <v>45</v>
      </c>
      <c r="G169" s="50" t="s">
        <v>464</v>
      </c>
      <c r="H169" s="50" t="s">
        <v>13</v>
      </c>
      <c r="I169" s="50" t="s">
        <v>0</v>
      </c>
      <c r="J169" s="50" t="s">
        <v>39</v>
      </c>
      <c r="K169" s="58"/>
      <c r="L169" s="60"/>
      <c r="M169" s="42"/>
      <c r="N169" s="33">
        <v>60</v>
      </c>
      <c r="O169" s="46"/>
      <c r="P169" s="35"/>
      <c r="Q169" s="34"/>
      <c r="R169" s="35"/>
      <c r="S169" s="35"/>
    </row>
    <row r="170" spans="1:19" s="37" customFormat="1" ht="75" x14ac:dyDescent="0.25">
      <c r="A170" s="50" t="s">
        <v>525</v>
      </c>
      <c r="B170" s="53" t="s">
        <v>1145</v>
      </c>
      <c r="C170" s="50" t="s">
        <v>526</v>
      </c>
      <c r="D170" s="50" t="s">
        <v>524</v>
      </c>
      <c r="E170" s="50" t="s">
        <v>53</v>
      </c>
      <c r="F170" s="50" t="s">
        <v>45</v>
      </c>
      <c r="G170" s="50" t="s">
        <v>464</v>
      </c>
      <c r="H170" s="50" t="s">
        <v>13</v>
      </c>
      <c r="I170" s="50" t="s">
        <v>0</v>
      </c>
      <c r="J170" s="50" t="s">
        <v>16</v>
      </c>
      <c r="K170" s="54"/>
      <c r="L170" s="55">
        <v>2</v>
      </c>
      <c r="M170" s="45"/>
      <c r="N170" s="33">
        <v>83.666666666666671</v>
      </c>
      <c r="O170" s="46"/>
      <c r="P170" s="35"/>
      <c r="Q170" s="34"/>
      <c r="R170" s="35"/>
      <c r="S170" s="35"/>
    </row>
    <row r="171" spans="1:19" s="37" customFormat="1" ht="56.25" x14ac:dyDescent="0.25">
      <c r="A171" s="50" t="s">
        <v>527</v>
      </c>
      <c r="B171" s="53" t="s">
        <v>528</v>
      </c>
      <c r="C171" s="50" t="s">
        <v>530</v>
      </c>
      <c r="D171" s="50" t="s">
        <v>529</v>
      </c>
      <c r="E171" s="50" t="s">
        <v>51</v>
      </c>
      <c r="F171" s="50" t="s">
        <v>47</v>
      </c>
      <c r="G171" s="50" t="s">
        <v>47</v>
      </c>
      <c r="H171" s="50" t="s">
        <v>13</v>
      </c>
      <c r="I171" s="50" t="s">
        <v>48</v>
      </c>
      <c r="J171" s="50" t="s">
        <v>19</v>
      </c>
      <c r="K171" s="54"/>
      <c r="L171" s="55"/>
      <c r="M171" s="45"/>
      <c r="N171" s="33">
        <v>59.571428571428569</v>
      </c>
      <c r="O171" s="46"/>
      <c r="P171" s="35"/>
      <c r="Q171" s="34"/>
      <c r="R171" s="35"/>
      <c r="S171" s="35"/>
    </row>
    <row r="172" spans="1:19" s="37" customFormat="1" ht="75" x14ac:dyDescent="0.25">
      <c r="A172" s="50" t="s">
        <v>527</v>
      </c>
      <c r="B172" s="53" t="s">
        <v>531</v>
      </c>
      <c r="C172" s="50" t="s">
        <v>533</v>
      </c>
      <c r="D172" s="50" t="s">
        <v>532</v>
      </c>
      <c r="E172" s="50" t="s">
        <v>56</v>
      </c>
      <c r="F172" s="50" t="s">
        <v>47</v>
      </c>
      <c r="G172" s="50" t="s">
        <v>464</v>
      </c>
      <c r="H172" s="50" t="s">
        <v>12</v>
      </c>
      <c r="I172" s="50" t="s">
        <v>48</v>
      </c>
      <c r="J172" s="50" t="s">
        <v>19</v>
      </c>
      <c r="K172" s="54"/>
      <c r="L172" s="55"/>
      <c r="M172" s="45"/>
      <c r="N172" s="33">
        <v>50.555555555555557</v>
      </c>
      <c r="O172" s="46"/>
      <c r="P172" s="35"/>
      <c r="Q172" s="34"/>
      <c r="R172" s="35"/>
      <c r="S172" s="35"/>
    </row>
    <row r="173" spans="1:19" s="39" customFormat="1" ht="37.5" x14ac:dyDescent="0.25">
      <c r="A173" s="50" t="s">
        <v>534</v>
      </c>
      <c r="B173" s="53" t="s">
        <v>535</v>
      </c>
      <c r="C173" s="50" t="s">
        <v>536</v>
      </c>
      <c r="D173" s="50" t="s">
        <v>537</v>
      </c>
      <c r="E173" s="50" t="s">
        <v>53</v>
      </c>
      <c r="F173" s="50" t="s">
        <v>45</v>
      </c>
      <c r="G173" s="50" t="s">
        <v>52</v>
      </c>
      <c r="H173" s="50" t="s">
        <v>13</v>
      </c>
      <c r="I173" s="50" t="s">
        <v>0</v>
      </c>
      <c r="J173" s="50" t="s">
        <v>19</v>
      </c>
      <c r="K173" s="58"/>
      <c r="L173" s="60"/>
      <c r="M173" s="42"/>
      <c r="N173" s="30">
        <v>71.5</v>
      </c>
      <c r="O173" s="31"/>
      <c r="P173" s="32"/>
      <c r="Q173" s="34"/>
      <c r="R173" s="35"/>
      <c r="S173" s="35"/>
    </row>
    <row r="174" spans="1:19" s="37" customFormat="1" ht="56.25" x14ac:dyDescent="0.25">
      <c r="A174" s="50" t="s">
        <v>534</v>
      </c>
      <c r="B174" s="53" t="s">
        <v>538</v>
      </c>
      <c r="C174" s="50" t="s">
        <v>539</v>
      </c>
      <c r="D174" s="50" t="s">
        <v>540</v>
      </c>
      <c r="E174" s="50" t="s">
        <v>53</v>
      </c>
      <c r="F174" s="50" t="s">
        <v>45</v>
      </c>
      <c r="G174" s="50" t="s">
        <v>52</v>
      </c>
      <c r="H174" s="50" t="s">
        <v>13</v>
      </c>
      <c r="I174" s="50" t="s">
        <v>48</v>
      </c>
      <c r="J174" s="50" t="s">
        <v>15</v>
      </c>
      <c r="K174" s="54"/>
      <c r="L174" s="55">
        <v>2</v>
      </c>
      <c r="M174" s="45"/>
      <c r="N174" s="33">
        <v>72.285714285714292</v>
      </c>
      <c r="O174" s="46"/>
      <c r="P174" s="35"/>
      <c r="Q174" s="34"/>
      <c r="R174" s="35"/>
      <c r="S174" s="35"/>
    </row>
    <row r="175" spans="1:19" s="37" customFormat="1" ht="37.5" x14ac:dyDescent="0.25">
      <c r="A175" s="50" t="s">
        <v>534</v>
      </c>
      <c r="B175" s="53" t="s">
        <v>541</v>
      </c>
      <c r="C175" s="50" t="s">
        <v>542</v>
      </c>
      <c r="D175" s="50" t="s">
        <v>537</v>
      </c>
      <c r="E175" s="50" t="s">
        <v>53</v>
      </c>
      <c r="F175" s="50" t="s">
        <v>45</v>
      </c>
      <c r="G175" s="50" t="s">
        <v>52</v>
      </c>
      <c r="H175" s="50" t="s">
        <v>13</v>
      </c>
      <c r="I175" s="50" t="s">
        <v>48</v>
      </c>
      <c r="J175" s="50" t="s">
        <v>19</v>
      </c>
      <c r="K175" s="54"/>
      <c r="L175" s="55"/>
      <c r="M175" s="45"/>
      <c r="N175" s="33">
        <v>68</v>
      </c>
      <c r="O175" s="46"/>
      <c r="P175" s="35"/>
      <c r="Q175" s="34"/>
      <c r="R175" s="35"/>
      <c r="S175" s="35"/>
    </row>
    <row r="176" spans="1:19" s="37" customFormat="1" ht="37.5" x14ac:dyDescent="0.25">
      <c r="A176" s="50" t="s">
        <v>534</v>
      </c>
      <c r="B176" s="53" t="s">
        <v>543</v>
      </c>
      <c r="C176" s="50" t="s">
        <v>544</v>
      </c>
      <c r="D176" s="50" t="s">
        <v>545</v>
      </c>
      <c r="E176" s="50" t="s">
        <v>10</v>
      </c>
      <c r="F176" s="50" t="s">
        <v>51</v>
      </c>
      <c r="G176" s="50" t="s">
        <v>47</v>
      </c>
      <c r="H176" s="50" t="s">
        <v>12</v>
      </c>
      <c r="I176" s="50" t="s">
        <v>48</v>
      </c>
      <c r="J176" s="50" t="s">
        <v>15</v>
      </c>
      <c r="K176" s="54"/>
      <c r="L176" s="55"/>
      <c r="M176" s="45"/>
      <c r="N176" s="33">
        <v>39.875</v>
      </c>
      <c r="O176" s="46"/>
      <c r="P176" s="35"/>
      <c r="Q176" s="34"/>
      <c r="R176" s="35"/>
      <c r="S176" s="35"/>
    </row>
    <row r="177" spans="1:19" s="37" customFormat="1" ht="37.5" x14ac:dyDescent="0.25">
      <c r="A177" s="50" t="s">
        <v>534</v>
      </c>
      <c r="B177" s="53" t="s">
        <v>546</v>
      </c>
      <c r="C177" s="50" t="s">
        <v>547</v>
      </c>
      <c r="D177" s="50" t="s">
        <v>548</v>
      </c>
      <c r="E177" s="50" t="s">
        <v>56</v>
      </c>
      <c r="F177" s="50" t="s">
        <v>51</v>
      </c>
      <c r="G177" s="50" t="s">
        <v>47</v>
      </c>
      <c r="H177" s="50" t="s">
        <v>12</v>
      </c>
      <c r="I177" s="50" t="s">
        <v>48</v>
      </c>
      <c r="J177" s="50" t="s">
        <v>40</v>
      </c>
      <c r="K177" s="54" t="s">
        <v>1165</v>
      </c>
      <c r="L177" s="56" t="s">
        <v>1169</v>
      </c>
      <c r="M177" s="45"/>
      <c r="N177" s="33">
        <v>68.099999999999994</v>
      </c>
      <c r="O177" s="46"/>
      <c r="P177" s="35"/>
      <c r="Q177" s="34"/>
      <c r="R177" s="35"/>
      <c r="S177" s="35"/>
    </row>
    <row r="178" spans="1:19" s="37" customFormat="1" ht="37.5" x14ac:dyDescent="0.25">
      <c r="A178" s="50" t="s">
        <v>50</v>
      </c>
      <c r="B178" s="53" t="s">
        <v>549</v>
      </c>
      <c r="C178" s="50" t="s">
        <v>550</v>
      </c>
      <c r="D178" s="50" t="s">
        <v>551</v>
      </c>
      <c r="E178" s="50" t="s">
        <v>51</v>
      </c>
      <c r="F178" s="50" t="s">
        <v>51</v>
      </c>
      <c r="G178" s="50" t="s">
        <v>42</v>
      </c>
      <c r="H178" s="50" t="s">
        <v>14</v>
      </c>
      <c r="I178" s="50" t="s">
        <v>48</v>
      </c>
      <c r="J178" s="50" t="s">
        <v>9</v>
      </c>
      <c r="K178" s="54"/>
      <c r="L178" s="55"/>
      <c r="M178" s="45"/>
      <c r="N178" s="33">
        <v>67.75</v>
      </c>
      <c r="O178" s="46"/>
      <c r="P178" s="35"/>
      <c r="Q178" s="34"/>
      <c r="R178" s="35"/>
      <c r="S178" s="35"/>
    </row>
    <row r="179" spans="1:19" s="37" customFormat="1" ht="56.25" x14ac:dyDescent="0.25">
      <c r="A179" s="50" t="s">
        <v>50</v>
      </c>
      <c r="B179" s="53" t="s">
        <v>552</v>
      </c>
      <c r="C179" s="50" t="s">
        <v>553</v>
      </c>
      <c r="D179" s="50" t="s">
        <v>554</v>
      </c>
      <c r="E179" s="50" t="s">
        <v>56</v>
      </c>
      <c r="F179" s="50" t="s">
        <v>47</v>
      </c>
      <c r="G179" s="50" t="s">
        <v>47</v>
      </c>
      <c r="H179" s="50" t="s">
        <v>14</v>
      </c>
      <c r="I179" s="50" t="s">
        <v>48</v>
      </c>
      <c r="J179" s="50" t="s">
        <v>9</v>
      </c>
      <c r="K179" s="54"/>
      <c r="L179" s="55">
        <v>3</v>
      </c>
      <c r="M179" s="45"/>
      <c r="N179" s="33">
        <v>70.75</v>
      </c>
      <c r="O179" s="46"/>
      <c r="P179" s="35"/>
      <c r="Q179" s="34"/>
      <c r="R179" s="35"/>
      <c r="S179" s="35"/>
    </row>
    <row r="180" spans="1:19" s="37" customFormat="1" ht="37.5" x14ac:dyDescent="0.25">
      <c r="A180" s="50" t="s">
        <v>50</v>
      </c>
      <c r="B180" s="53" t="s">
        <v>555</v>
      </c>
      <c r="C180" s="50" t="s">
        <v>556</v>
      </c>
      <c r="D180" s="50" t="s">
        <v>557</v>
      </c>
      <c r="E180" s="50" t="s">
        <v>56</v>
      </c>
      <c r="F180" s="50" t="s">
        <v>47</v>
      </c>
      <c r="G180" s="50" t="s">
        <v>47</v>
      </c>
      <c r="H180" s="50" t="s">
        <v>14</v>
      </c>
      <c r="I180" s="50" t="s">
        <v>48</v>
      </c>
      <c r="J180" s="50" t="s">
        <v>9</v>
      </c>
      <c r="K180" s="50"/>
      <c r="L180" s="55"/>
      <c r="M180" s="45"/>
      <c r="N180" s="33">
        <v>68</v>
      </c>
      <c r="O180" s="46"/>
      <c r="P180" s="35"/>
      <c r="Q180" s="34"/>
      <c r="R180" s="35"/>
      <c r="S180" s="35"/>
    </row>
    <row r="181" spans="1:19" s="37" customFormat="1" ht="75" x14ac:dyDescent="0.25">
      <c r="A181" s="50" t="s">
        <v>50</v>
      </c>
      <c r="B181" s="53" t="s">
        <v>558</v>
      </c>
      <c r="C181" s="50" t="s">
        <v>559</v>
      </c>
      <c r="D181" s="50" t="s">
        <v>554</v>
      </c>
      <c r="E181" s="50" t="s">
        <v>56</v>
      </c>
      <c r="F181" s="50" t="s">
        <v>47</v>
      </c>
      <c r="G181" s="50" t="s">
        <v>47</v>
      </c>
      <c r="H181" s="50" t="s">
        <v>14</v>
      </c>
      <c r="I181" s="50" t="s">
        <v>48</v>
      </c>
      <c r="J181" s="50" t="s">
        <v>9</v>
      </c>
      <c r="K181" s="50" t="s">
        <v>1165</v>
      </c>
      <c r="L181" s="56" t="s">
        <v>1169</v>
      </c>
      <c r="M181" s="45"/>
      <c r="N181" s="33">
        <v>69.25</v>
      </c>
      <c r="O181" s="46"/>
      <c r="P181" s="35"/>
      <c r="Q181" s="34"/>
      <c r="R181" s="35"/>
      <c r="S181" s="35"/>
    </row>
    <row r="182" spans="1:19" s="37" customFormat="1" ht="56.25" x14ac:dyDescent="0.25">
      <c r="A182" s="50" t="s">
        <v>50</v>
      </c>
      <c r="B182" s="53" t="s">
        <v>560</v>
      </c>
      <c r="C182" s="50" t="s">
        <v>561</v>
      </c>
      <c r="D182" s="50" t="s">
        <v>562</v>
      </c>
      <c r="E182" s="50" t="s">
        <v>53</v>
      </c>
      <c r="F182" s="50" t="s">
        <v>45</v>
      </c>
      <c r="G182" s="50" t="s">
        <v>45</v>
      </c>
      <c r="H182" s="50" t="s">
        <v>13</v>
      </c>
      <c r="I182" s="50" t="s">
        <v>0</v>
      </c>
      <c r="J182" s="50" t="s">
        <v>9</v>
      </c>
      <c r="K182" s="54"/>
      <c r="L182" s="55"/>
      <c r="M182" s="45"/>
      <c r="N182" s="33">
        <v>68.400000000000006</v>
      </c>
      <c r="O182" s="46"/>
      <c r="P182" s="35"/>
      <c r="Q182" s="34"/>
      <c r="R182" s="35"/>
      <c r="S182" s="35"/>
    </row>
    <row r="183" spans="1:19" s="37" customFormat="1" ht="46.5" customHeight="1" x14ac:dyDescent="0.25">
      <c r="A183" s="50" t="s">
        <v>50</v>
      </c>
      <c r="B183" s="53" t="s">
        <v>563</v>
      </c>
      <c r="C183" s="50" t="s">
        <v>564</v>
      </c>
      <c r="D183" s="50" t="s">
        <v>565</v>
      </c>
      <c r="E183" s="50" t="s">
        <v>56</v>
      </c>
      <c r="F183" s="50" t="s">
        <v>47</v>
      </c>
      <c r="G183" s="50" t="s">
        <v>47</v>
      </c>
      <c r="H183" s="50" t="s">
        <v>12</v>
      </c>
      <c r="I183" s="50" t="s">
        <v>48</v>
      </c>
      <c r="J183" s="50" t="s">
        <v>9</v>
      </c>
      <c r="K183" s="54"/>
      <c r="L183" s="55"/>
      <c r="M183" s="45"/>
      <c r="N183" s="33">
        <v>50.666666666666664</v>
      </c>
      <c r="O183" s="46"/>
      <c r="P183" s="35"/>
      <c r="Q183" s="34"/>
      <c r="R183" s="35"/>
      <c r="S183" s="35"/>
    </row>
    <row r="184" spans="1:19" s="37" customFormat="1" ht="56.25" x14ac:dyDescent="0.25">
      <c r="A184" s="50" t="s">
        <v>50</v>
      </c>
      <c r="B184" s="53" t="s">
        <v>566</v>
      </c>
      <c r="C184" s="50" t="s">
        <v>567</v>
      </c>
      <c r="D184" s="50" t="s">
        <v>568</v>
      </c>
      <c r="E184" s="50" t="s">
        <v>56</v>
      </c>
      <c r="F184" s="50" t="s">
        <v>47</v>
      </c>
      <c r="G184" s="50" t="s">
        <v>47</v>
      </c>
      <c r="H184" s="50" t="s">
        <v>13</v>
      </c>
      <c r="I184" s="50" t="s">
        <v>48</v>
      </c>
      <c r="J184" s="50" t="s">
        <v>9</v>
      </c>
      <c r="K184" s="54"/>
      <c r="L184" s="55"/>
      <c r="M184" s="45"/>
      <c r="N184" s="33">
        <v>68.2</v>
      </c>
      <c r="O184" s="46"/>
      <c r="P184" s="35"/>
      <c r="Q184" s="34"/>
      <c r="R184" s="35"/>
      <c r="S184" s="35"/>
    </row>
    <row r="185" spans="1:19" s="37" customFormat="1" ht="37.5" customHeight="1" x14ac:dyDescent="0.25">
      <c r="A185" s="50" t="s">
        <v>569</v>
      </c>
      <c r="B185" s="53" t="s">
        <v>570</v>
      </c>
      <c r="C185" s="50" t="s">
        <v>571</v>
      </c>
      <c r="D185" s="50" t="s">
        <v>572</v>
      </c>
      <c r="E185" s="50" t="s">
        <v>56</v>
      </c>
      <c r="F185" s="50" t="s">
        <v>47</v>
      </c>
      <c r="G185" s="50" t="s">
        <v>47</v>
      </c>
      <c r="H185" s="50" t="s">
        <v>12</v>
      </c>
      <c r="I185" s="50" t="s">
        <v>48</v>
      </c>
      <c r="J185" s="50" t="s">
        <v>19</v>
      </c>
      <c r="K185" s="54"/>
      <c r="L185" s="55"/>
      <c r="M185" s="45"/>
      <c r="N185" s="33">
        <v>56.666666666666664</v>
      </c>
      <c r="O185" s="46"/>
      <c r="P185" s="35"/>
      <c r="Q185" s="34"/>
      <c r="R185" s="35"/>
      <c r="S185" s="35"/>
    </row>
    <row r="186" spans="1:19" s="37" customFormat="1" ht="31.5" customHeight="1" x14ac:dyDescent="0.25">
      <c r="A186" s="50" t="s">
        <v>569</v>
      </c>
      <c r="B186" s="53" t="s">
        <v>573</v>
      </c>
      <c r="C186" s="50" t="s">
        <v>574</v>
      </c>
      <c r="D186" s="50" t="s">
        <v>575</v>
      </c>
      <c r="E186" s="50" t="s">
        <v>10</v>
      </c>
      <c r="F186" s="50" t="s">
        <v>51</v>
      </c>
      <c r="G186" s="50" t="s">
        <v>47</v>
      </c>
      <c r="H186" s="50" t="s">
        <v>12</v>
      </c>
      <c r="I186" s="50" t="s">
        <v>48</v>
      </c>
      <c r="J186" s="50" t="s">
        <v>39</v>
      </c>
      <c r="K186" s="54"/>
      <c r="L186" s="55"/>
      <c r="M186" s="45"/>
      <c r="N186" s="33">
        <v>52.166666666666664</v>
      </c>
      <c r="O186" s="46"/>
      <c r="P186" s="35"/>
      <c r="Q186" s="34"/>
      <c r="R186" s="35"/>
      <c r="S186" s="35"/>
    </row>
    <row r="187" spans="1:19" s="37" customFormat="1" ht="40.5" customHeight="1" x14ac:dyDescent="0.25">
      <c r="A187" s="50" t="s">
        <v>569</v>
      </c>
      <c r="B187" s="53" t="s">
        <v>576</v>
      </c>
      <c r="C187" s="50" t="s">
        <v>577</v>
      </c>
      <c r="D187" s="50" t="s">
        <v>578</v>
      </c>
      <c r="E187" s="50" t="s">
        <v>56</v>
      </c>
      <c r="F187" s="50" t="s">
        <v>47</v>
      </c>
      <c r="G187" s="50" t="s">
        <v>47</v>
      </c>
      <c r="H187" s="50" t="s">
        <v>13</v>
      </c>
      <c r="I187" s="50" t="s">
        <v>48</v>
      </c>
      <c r="J187" s="50" t="s">
        <v>150</v>
      </c>
      <c r="K187" s="54"/>
      <c r="L187" s="55"/>
      <c r="M187" s="45"/>
      <c r="N187" s="33">
        <v>61</v>
      </c>
      <c r="O187" s="46"/>
      <c r="P187" s="35"/>
      <c r="Q187" s="34"/>
      <c r="R187" s="35"/>
      <c r="S187" s="35"/>
    </row>
    <row r="188" spans="1:19" s="37" customFormat="1" ht="56.25" x14ac:dyDescent="0.25">
      <c r="A188" s="50" t="s">
        <v>569</v>
      </c>
      <c r="B188" s="53" t="s">
        <v>579</v>
      </c>
      <c r="C188" s="50" t="s">
        <v>580</v>
      </c>
      <c r="D188" s="50" t="s">
        <v>581</v>
      </c>
      <c r="E188" s="50" t="s">
        <v>46</v>
      </c>
      <c r="F188" s="50" t="s">
        <v>47</v>
      </c>
      <c r="G188" s="50" t="s">
        <v>47</v>
      </c>
      <c r="H188" s="50" t="s">
        <v>13</v>
      </c>
      <c r="I188" s="50" t="s">
        <v>0</v>
      </c>
      <c r="J188" s="50" t="s">
        <v>21</v>
      </c>
      <c r="K188" s="54"/>
      <c r="L188" s="55"/>
      <c r="M188" s="45"/>
      <c r="N188" s="33">
        <v>57.142857142857146</v>
      </c>
      <c r="O188" s="46"/>
      <c r="P188" s="35"/>
      <c r="Q188" s="34"/>
      <c r="R188" s="35"/>
      <c r="S188" s="35"/>
    </row>
    <row r="189" spans="1:19" s="37" customFormat="1" ht="37.5" x14ac:dyDescent="0.25">
      <c r="A189" s="50" t="s">
        <v>569</v>
      </c>
      <c r="B189" s="53" t="s">
        <v>582</v>
      </c>
      <c r="C189" s="50" t="s">
        <v>583</v>
      </c>
      <c r="D189" s="50" t="s">
        <v>584</v>
      </c>
      <c r="E189" s="50" t="s">
        <v>51</v>
      </c>
      <c r="F189" s="50" t="s">
        <v>51</v>
      </c>
      <c r="G189" s="50" t="s">
        <v>42</v>
      </c>
      <c r="H189" s="50" t="s">
        <v>14</v>
      </c>
      <c r="I189" s="50" t="s">
        <v>0</v>
      </c>
      <c r="J189" s="50" t="s">
        <v>19</v>
      </c>
      <c r="K189" s="54"/>
      <c r="L189" s="55">
        <v>2</v>
      </c>
      <c r="M189" s="45"/>
      <c r="N189" s="33">
        <v>72</v>
      </c>
      <c r="O189" s="46"/>
      <c r="P189" s="35"/>
      <c r="Q189" s="34"/>
      <c r="R189" s="35"/>
      <c r="S189" s="35"/>
    </row>
    <row r="190" spans="1:19" s="37" customFormat="1" ht="37.5" x14ac:dyDescent="0.25">
      <c r="A190" s="50" t="s">
        <v>569</v>
      </c>
      <c r="B190" s="53" t="s">
        <v>585</v>
      </c>
      <c r="C190" s="50" t="s">
        <v>586</v>
      </c>
      <c r="D190" s="50" t="s">
        <v>587</v>
      </c>
      <c r="E190" s="50" t="s">
        <v>588</v>
      </c>
      <c r="F190" s="50" t="s">
        <v>45</v>
      </c>
      <c r="G190" s="50" t="s">
        <v>45</v>
      </c>
      <c r="H190" s="50" t="s">
        <v>12</v>
      </c>
      <c r="I190" s="50" t="s">
        <v>48</v>
      </c>
      <c r="J190" s="50" t="s">
        <v>15</v>
      </c>
      <c r="K190" s="54"/>
      <c r="L190" s="55"/>
      <c r="M190" s="45"/>
      <c r="N190" s="33">
        <v>58.75</v>
      </c>
      <c r="O190" s="46"/>
      <c r="P190" s="35"/>
      <c r="Q190" s="34"/>
      <c r="R190" s="35"/>
      <c r="S190" s="35"/>
    </row>
    <row r="191" spans="1:19" s="37" customFormat="1" ht="75" x14ac:dyDescent="0.25">
      <c r="A191" s="50" t="s">
        <v>569</v>
      </c>
      <c r="B191" s="53" t="s">
        <v>589</v>
      </c>
      <c r="C191" s="50" t="s">
        <v>590</v>
      </c>
      <c r="D191" s="50" t="s">
        <v>591</v>
      </c>
      <c r="E191" s="50" t="s">
        <v>10</v>
      </c>
      <c r="F191" s="50" t="s">
        <v>47</v>
      </c>
      <c r="G191" s="50" t="s">
        <v>45</v>
      </c>
      <c r="H191" s="50" t="s">
        <v>12</v>
      </c>
      <c r="I191" s="50" t="s">
        <v>48</v>
      </c>
      <c r="J191" s="50" t="s">
        <v>207</v>
      </c>
      <c r="K191" s="54"/>
      <c r="L191" s="55"/>
      <c r="M191" s="45"/>
      <c r="N191" s="33">
        <v>45.5</v>
      </c>
      <c r="O191" s="46"/>
      <c r="P191" s="35"/>
      <c r="Q191" s="34"/>
      <c r="R191" s="35"/>
      <c r="S191" s="35"/>
    </row>
    <row r="192" spans="1:19" s="37" customFormat="1" ht="37.5" x14ac:dyDescent="0.25">
      <c r="A192" s="50" t="s">
        <v>569</v>
      </c>
      <c r="B192" s="53" t="s">
        <v>592</v>
      </c>
      <c r="C192" s="50" t="s">
        <v>593</v>
      </c>
      <c r="D192" s="50" t="s">
        <v>587</v>
      </c>
      <c r="E192" s="50" t="s">
        <v>588</v>
      </c>
      <c r="F192" s="50" t="s">
        <v>45</v>
      </c>
      <c r="G192" s="50" t="s">
        <v>45</v>
      </c>
      <c r="H192" s="50" t="s">
        <v>12</v>
      </c>
      <c r="I192" s="50" t="s">
        <v>48</v>
      </c>
      <c r="J192" s="50" t="s">
        <v>19</v>
      </c>
      <c r="K192" s="54"/>
      <c r="L192" s="55"/>
      <c r="M192" s="45"/>
      <c r="N192" s="33">
        <v>64.888888888888886</v>
      </c>
      <c r="O192" s="46"/>
      <c r="P192" s="35"/>
      <c r="Q192" s="34"/>
      <c r="R192" s="35"/>
      <c r="S192" s="35"/>
    </row>
    <row r="193" spans="1:19" s="37" customFormat="1" ht="37.5" x14ac:dyDescent="0.25">
      <c r="A193" s="50" t="s">
        <v>569</v>
      </c>
      <c r="B193" s="53" t="s">
        <v>594</v>
      </c>
      <c r="C193" s="50" t="s">
        <v>595</v>
      </c>
      <c r="D193" s="50" t="s">
        <v>596</v>
      </c>
      <c r="E193" s="50" t="s">
        <v>10</v>
      </c>
      <c r="F193" s="50" t="s">
        <v>47</v>
      </c>
      <c r="G193" s="50" t="s">
        <v>47</v>
      </c>
      <c r="H193" s="50" t="s">
        <v>14</v>
      </c>
      <c r="I193" s="50" t="s">
        <v>48</v>
      </c>
      <c r="J193" s="50" t="s">
        <v>207</v>
      </c>
      <c r="K193" s="54"/>
      <c r="L193" s="55">
        <v>2</v>
      </c>
      <c r="M193" s="45"/>
      <c r="N193" s="33">
        <v>66</v>
      </c>
      <c r="O193" s="46"/>
      <c r="P193" s="35"/>
      <c r="Q193" s="34"/>
      <c r="R193" s="35"/>
      <c r="S193" s="35"/>
    </row>
    <row r="194" spans="1:19" s="37" customFormat="1" ht="56.25" x14ac:dyDescent="0.25">
      <c r="A194" s="50" t="s">
        <v>569</v>
      </c>
      <c r="B194" s="53" t="s">
        <v>597</v>
      </c>
      <c r="C194" s="50" t="s">
        <v>599</v>
      </c>
      <c r="D194" s="50" t="s">
        <v>598</v>
      </c>
      <c r="E194" s="50" t="s">
        <v>51</v>
      </c>
      <c r="F194" s="50" t="s">
        <v>51</v>
      </c>
      <c r="G194" s="50" t="s">
        <v>42</v>
      </c>
      <c r="H194" s="50" t="s">
        <v>12</v>
      </c>
      <c r="I194" s="50" t="s">
        <v>48</v>
      </c>
      <c r="J194" s="50" t="s">
        <v>207</v>
      </c>
      <c r="K194" s="54"/>
      <c r="L194" s="55"/>
      <c r="M194" s="45"/>
      <c r="N194" s="33">
        <v>48.5</v>
      </c>
      <c r="O194" s="46"/>
      <c r="P194" s="35"/>
      <c r="Q194" s="34"/>
      <c r="R194" s="35"/>
      <c r="S194" s="35"/>
    </row>
    <row r="195" spans="1:19" s="37" customFormat="1" ht="56.25" x14ac:dyDescent="0.25">
      <c r="A195" s="50" t="s">
        <v>569</v>
      </c>
      <c r="B195" s="53" t="s">
        <v>600</v>
      </c>
      <c r="C195" s="50" t="s">
        <v>601</v>
      </c>
      <c r="D195" s="50" t="s">
        <v>602</v>
      </c>
      <c r="E195" s="50" t="s">
        <v>53</v>
      </c>
      <c r="F195" s="50" t="s">
        <v>47</v>
      </c>
      <c r="G195" s="50" t="s">
        <v>603</v>
      </c>
      <c r="H195" s="50" t="s">
        <v>13</v>
      </c>
      <c r="I195" s="50" t="s">
        <v>0</v>
      </c>
      <c r="J195" s="50" t="s">
        <v>207</v>
      </c>
      <c r="K195" s="54"/>
      <c r="L195" s="55"/>
      <c r="M195" s="45"/>
      <c r="N195" s="33">
        <v>56.5</v>
      </c>
      <c r="O195" s="46"/>
      <c r="P195" s="35"/>
      <c r="Q195" s="34"/>
      <c r="R195" s="35"/>
      <c r="S195" s="35"/>
    </row>
    <row r="196" spans="1:19" s="37" customFormat="1" ht="56.25" x14ac:dyDescent="0.25">
      <c r="A196" s="50" t="s">
        <v>569</v>
      </c>
      <c r="B196" s="53" t="s">
        <v>604</v>
      </c>
      <c r="C196" s="50" t="s">
        <v>605</v>
      </c>
      <c r="D196" s="50" t="s">
        <v>606</v>
      </c>
      <c r="E196" s="50" t="s">
        <v>51</v>
      </c>
      <c r="F196" s="50" t="s">
        <v>51</v>
      </c>
      <c r="G196" s="50" t="s">
        <v>42</v>
      </c>
      <c r="H196" s="50" t="s">
        <v>13</v>
      </c>
      <c r="I196" s="50" t="s">
        <v>48</v>
      </c>
      <c r="J196" s="50" t="s">
        <v>21</v>
      </c>
      <c r="K196" s="54"/>
      <c r="L196" s="55">
        <v>2</v>
      </c>
      <c r="M196" s="45"/>
      <c r="N196" s="33">
        <v>70.285714285714292</v>
      </c>
      <c r="O196" s="46"/>
      <c r="P196" s="35"/>
      <c r="Q196" s="34"/>
      <c r="R196" s="35"/>
      <c r="S196" s="35"/>
    </row>
    <row r="197" spans="1:19" s="37" customFormat="1" ht="37.5" x14ac:dyDescent="0.25">
      <c r="A197" s="50" t="s">
        <v>569</v>
      </c>
      <c r="B197" s="53" t="s">
        <v>607</v>
      </c>
      <c r="C197" s="50" t="s">
        <v>610</v>
      </c>
      <c r="D197" s="50" t="s">
        <v>608</v>
      </c>
      <c r="E197" s="50" t="s">
        <v>10</v>
      </c>
      <c r="F197" s="50" t="s">
        <v>47</v>
      </c>
      <c r="G197" s="50" t="s">
        <v>609</v>
      </c>
      <c r="H197" s="50" t="s">
        <v>12</v>
      </c>
      <c r="I197" s="50" t="s">
        <v>48</v>
      </c>
      <c r="J197" s="50" t="s">
        <v>15</v>
      </c>
      <c r="K197" s="54"/>
      <c r="L197" s="55"/>
      <c r="M197" s="45"/>
      <c r="N197" s="33">
        <v>47.875</v>
      </c>
      <c r="O197" s="46"/>
      <c r="P197" s="35"/>
      <c r="Q197" s="34"/>
      <c r="R197" s="35"/>
      <c r="S197" s="35"/>
    </row>
    <row r="198" spans="1:19" s="37" customFormat="1" ht="37.5" x14ac:dyDescent="0.25">
      <c r="A198" s="50" t="s">
        <v>569</v>
      </c>
      <c r="B198" s="53" t="s">
        <v>611</v>
      </c>
      <c r="C198" s="50" t="s">
        <v>612</v>
      </c>
      <c r="D198" s="50" t="s">
        <v>613</v>
      </c>
      <c r="E198" s="50" t="s">
        <v>10</v>
      </c>
      <c r="F198" s="50" t="s">
        <v>51</v>
      </c>
      <c r="G198" s="50" t="s">
        <v>47</v>
      </c>
      <c r="H198" s="50" t="s">
        <v>13</v>
      </c>
      <c r="I198" s="50" t="s">
        <v>48</v>
      </c>
      <c r="J198" s="50" t="s">
        <v>19</v>
      </c>
      <c r="K198" s="54"/>
      <c r="L198" s="55">
        <v>1</v>
      </c>
      <c r="M198" s="45"/>
      <c r="N198" s="33">
        <v>85.142857142857139</v>
      </c>
      <c r="O198" s="46"/>
      <c r="P198" s="35"/>
      <c r="Q198" s="34"/>
      <c r="R198" s="35"/>
      <c r="S198" s="35"/>
    </row>
    <row r="199" spans="1:19" s="37" customFormat="1" ht="56.25" x14ac:dyDescent="0.25">
      <c r="A199" s="50" t="s">
        <v>569</v>
      </c>
      <c r="B199" s="53" t="s">
        <v>614</v>
      </c>
      <c r="C199" s="50" t="s">
        <v>615</v>
      </c>
      <c r="D199" s="50" t="s">
        <v>616</v>
      </c>
      <c r="E199" s="50" t="s">
        <v>10</v>
      </c>
      <c r="F199" s="50" t="s">
        <v>47</v>
      </c>
      <c r="G199" s="50" t="s">
        <v>47</v>
      </c>
      <c r="H199" s="50" t="s">
        <v>13</v>
      </c>
      <c r="I199" s="50" t="s">
        <v>0</v>
      </c>
      <c r="J199" s="50" t="s">
        <v>21</v>
      </c>
      <c r="K199" s="54"/>
      <c r="L199" s="55"/>
      <c r="M199" s="45"/>
      <c r="N199" s="33">
        <v>73.714285714285708</v>
      </c>
      <c r="O199" s="46"/>
      <c r="P199" s="35"/>
      <c r="Q199" s="34"/>
      <c r="R199" s="35"/>
      <c r="S199" s="35"/>
    </row>
    <row r="200" spans="1:19" s="37" customFormat="1" ht="56.25" x14ac:dyDescent="0.25">
      <c r="A200" s="50" t="s">
        <v>569</v>
      </c>
      <c r="B200" s="53" t="s">
        <v>617</v>
      </c>
      <c r="C200" s="50" t="s">
        <v>618</v>
      </c>
      <c r="D200" s="50" t="s">
        <v>619</v>
      </c>
      <c r="E200" s="50" t="s">
        <v>10</v>
      </c>
      <c r="F200" s="50" t="s">
        <v>47</v>
      </c>
      <c r="G200" s="50" t="s">
        <v>47</v>
      </c>
      <c r="H200" s="50" t="s">
        <v>12</v>
      </c>
      <c r="I200" s="50" t="s">
        <v>48</v>
      </c>
      <c r="J200" s="50" t="s">
        <v>150</v>
      </c>
      <c r="K200" s="54"/>
      <c r="L200" s="55"/>
      <c r="M200" s="45"/>
      <c r="N200" s="33">
        <v>43.166666666666664</v>
      </c>
      <c r="O200" s="46"/>
      <c r="P200" s="35"/>
      <c r="Q200" s="34"/>
      <c r="R200" s="35"/>
      <c r="S200" s="35"/>
    </row>
    <row r="201" spans="1:19" s="37" customFormat="1" ht="37.5" x14ac:dyDescent="0.25">
      <c r="A201" s="50" t="s">
        <v>569</v>
      </c>
      <c r="B201" s="53" t="s">
        <v>620</v>
      </c>
      <c r="C201" s="50" t="s">
        <v>621</v>
      </c>
      <c r="D201" s="50" t="s">
        <v>606</v>
      </c>
      <c r="E201" s="50" t="s">
        <v>51</v>
      </c>
      <c r="F201" s="50" t="s">
        <v>51</v>
      </c>
      <c r="G201" s="50" t="s">
        <v>42</v>
      </c>
      <c r="H201" s="50" t="s">
        <v>12</v>
      </c>
      <c r="I201" s="50" t="s">
        <v>0</v>
      </c>
      <c r="J201" s="50" t="s">
        <v>21</v>
      </c>
      <c r="K201" s="54"/>
      <c r="L201" s="55"/>
      <c r="M201" s="45"/>
      <c r="N201" s="33">
        <v>44.125</v>
      </c>
      <c r="O201" s="46"/>
      <c r="P201" s="35"/>
      <c r="Q201" s="34"/>
      <c r="R201" s="35"/>
      <c r="S201" s="35"/>
    </row>
    <row r="202" spans="1:19" s="37" customFormat="1" ht="36.75" customHeight="1" x14ac:dyDescent="0.25">
      <c r="A202" s="50" t="s">
        <v>569</v>
      </c>
      <c r="B202" s="53" t="s">
        <v>622</v>
      </c>
      <c r="C202" s="50" t="s">
        <v>623</v>
      </c>
      <c r="D202" s="50" t="s">
        <v>624</v>
      </c>
      <c r="E202" s="50" t="s">
        <v>53</v>
      </c>
      <c r="F202" s="50" t="s">
        <v>45</v>
      </c>
      <c r="G202" s="50" t="s">
        <v>464</v>
      </c>
      <c r="H202" s="50" t="s">
        <v>14</v>
      </c>
      <c r="I202" s="50" t="s">
        <v>48</v>
      </c>
      <c r="J202" s="50" t="s">
        <v>207</v>
      </c>
      <c r="K202" s="54"/>
      <c r="L202" s="55"/>
      <c r="M202" s="45"/>
      <c r="N202" s="33">
        <v>60</v>
      </c>
      <c r="O202" s="46"/>
      <c r="P202" s="35"/>
      <c r="Q202" s="34"/>
      <c r="R202" s="35"/>
      <c r="S202" s="35"/>
    </row>
    <row r="203" spans="1:19" s="37" customFormat="1" ht="37.5" x14ac:dyDescent="0.25">
      <c r="A203" s="50" t="s">
        <v>569</v>
      </c>
      <c r="B203" s="53" t="s">
        <v>625</v>
      </c>
      <c r="C203" s="50" t="s">
        <v>626</v>
      </c>
      <c r="D203" s="50" t="s">
        <v>581</v>
      </c>
      <c r="E203" s="50" t="s">
        <v>10</v>
      </c>
      <c r="F203" s="50" t="s">
        <v>47</v>
      </c>
      <c r="G203" s="50" t="s">
        <v>47</v>
      </c>
      <c r="H203" s="50" t="s">
        <v>12</v>
      </c>
      <c r="I203" s="50" t="s">
        <v>48</v>
      </c>
      <c r="J203" s="50" t="s">
        <v>21</v>
      </c>
      <c r="K203" s="54" t="s">
        <v>1165</v>
      </c>
      <c r="L203" s="56" t="s">
        <v>1169</v>
      </c>
      <c r="M203" s="45"/>
      <c r="N203" s="33">
        <v>64.75</v>
      </c>
      <c r="O203" s="46"/>
      <c r="P203" s="35"/>
      <c r="Q203" s="34"/>
      <c r="R203" s="35"/>
      <c r="S203" s="35"/>
    </row>
    <row r="204" spans="1:19" s="39" customFormat="1" ht="56.25" x14ac:dyDescent="0.25">
      <c r="A204" s="50" t="s">
        <v>569</v>
      </c>
      <c r="B204" s="53" t="s">
        <v>627</v>
      </c>
      <c r="C204" s="50" t="s">
        <v>628</v>
      </c>
      <c r="D204" s="50" t="s">
        <v>606</v>
      </c>
      <c r="E204" s="50" t="s">
        <v>51</v>
      </c>
      <c r="F204" s="50" t="s">
        <v>51</v>
      </c>
      <c r="G204" s="50" t="s">
        <v>42</v>
      </c>
      <c r="H204" s="50" t="s">
        <v>13</v>
      </c>
      <c r="I204" s="50" t="s">
        <v>48</v>
      </c>
      <c r="J204" s="50" t="s">
        <v>21</v>
      </c>
      <c r="K204" s="58"/>
      <c r="L204" s="60">
        <v>3</v>
      </c>
      <c r="M204" s="42"/>
      <c r="N204" s="33">
        <v>66.428571428571431</v>
      </c>
      <c r="O204" s="46"/>
      <c r="P204" s="35"/>
      <c r="Q204" s="34"/>
      <c r="R204" s="35"/>
      <c r="S204" s="35"/>
    </row>
    <row r="205" spans="1:19" s="41" customFormat="1" ht="37.5" x14ac:dyDescent="0.25">
      <c r="A205" s="50" t="s">
        <v>569</v>
      </c>
      <c r="B205" s="53" t="s">
        <v>629</v>
      </c>
      <c r="C205" s="50" t="s">
        <v>630</v>
      </c>
      <c r="D205" s="50" t="s">
        <v>575</v>
      </c>
      <c r="E205" s="50" t="s">
        <v>10</v>
      </c>
      <c r="F205" s="50" t="s">
        <v>51</v>
      </c>
      <c r="G205" s="50" t="s">
        <v>47</v>
      </c>
      <c r="H205" s="50" t="s">
        <v>12</v>
      </c>
      <c r="I205" s="50" t="s">
        <v>48</v>
      </c>
      <c r="J205" s="50" t="s">
        <v>39</v>
      </c>
      <c r="K205" s="59"/>
      <c r="L205" s="61"/>
      <c r="M205" s="47"/>
      <c r="N205" s="33">
        <v>55.333333333333336</v>
      </c>
      <c r="O205" s="46"/>
      <c r="P205" s="35"/>
      <c r="Q205" s="34"/>
      <c r="R205" s="35"/>
      <c r="S205" s="35"/>
    </row>
    <row r="206" spans="1:19" s="37" customFormat="1" ht="32.25" customHeight="1" x14ac:dyDescent="0.25">
      <c r="A206" s="50" t="s">
        <v>569</v>
      </c>
      <c r="B206" s="53" t="s">
        <v>631</v>
      </c>
      <c r="C206" s="50" t="s">
        <v>632</v>
      </c>
      <c r="D206" s="50" t="s">
        <v>633</v>
      </c>
      <c r="E206" s="50" t="s">
        <v>10</v>
      </c>
      <c r="F206" s="50" t="s">
        <v>47</v>
      </c>
      <c r="G206" s="50" t="s">
        <v>47</v>
      </c>
      <c r="H206" s="50" t="s">
        <v>12</v>
      </c>
      <c r="I206" s="50" t="s">
        <v>0</v>
      </c>
      <c r="J206" s="50" t="s">
        <v>19</v>
      </c>
      <c r="K206" s="54"/>
      <c r="L206" s="55"/>
      <c r="M206" s="45"/>
      <c r="N206" s="33">
        <v>62.857142857142854</v>
      </c>
      <c r="O206" s="46"/>
      <c r="P206" s="35"/>
      <c r="Q206" s="34"/>
      <c r="R206" s="35"/>
      <c r="S206" s="35"/>
    </row>
    <row r="207" spans="1:19" s="39" customFormat="1" ht="56.25" x14ac:dyDescent="0.25">
      <c r="A207" s="50" t="s">
        <v>569</v>
      </c>
      <c r="B207" s="53" t="s">
        <v>634</v>
      </c>
      <c r="C207" s="50" t="s">
        <v>635</v>
      </c>
      <c r="D207" s="50" t="s">
        <v>636</v>
      </c>
      <c r="E207" s="50" t="s">
        <v>10</v>
      </c>
      <c r="F207" s="50" t="s">
        <v>47</v>
      </c>
      <c r="G207" s="50" t="s">
        <v>464</v>
      </c>
      <c r="H207" s="50" t="s">
        <v>14</v>
      </c>
      <c r="I207" s="50" t="s">
        <v>48</v>
      </c>
      <c r="J207" s="50" t="s">
        <v>19</v>
      </c>
      <c r="K207" s="58"/>
      <c r="L207" s="60"/>
      <c r="M207" s="42"/>
      <c r="N207" s="30">
        <v>66.875</v>
      </c>
      <c r="O207" s="31"/>
      <c r="P207" s="32"/>
      <c r="Q207" s="31"/>
      <c r="R207" s="32"/>
      <c r="S207" s="32"/>
    </row>
    <row r="208" spans="1:19" s="37" customFormat="1" ht="75" x14ac:dyDescent="0.25">
      <c r="A208" s="50" t="s">
        <v>569</v>
      </c>
      <c r="B208" s="53" t="s">
        <v>637</v>
      </c>
      <c r="C208" s="50" t="s">
        <v>638</v>
      </c>
      <c r="D208" s="50" t="s">
        <v>639</v>
      </c>
      <c r="E208" s="50" t="s">
        <v>51</v>
      </c>
      <c r="F208" s="50" t="s">
        <v>51</v>
      </c>
      <c r="G208" s="50" t="s">
        <v>42</v>
      </c>
      <c r="H208" s="50" t="s">
        <v>14</v>
      </c>
      <c r="I208" s="50" t="s">
        <v>48</v>
      </c>
      <c r="J208" s="50" t="s">
        <v>207</v>
      </c>
      <c r="K208" s="54"/>
      <c r="L208" s="55">
        <v>1</v>
      </c>
      <c r="M208" s="45"/>
      <c r="N208" s="33">
        <v>68</v>
      </c>
      <c r="O208" s="46"/>
      <c r="P208" s="35"/>
      <c r="Q208" s="34"/>
      <c r="R208" s="35"/>
      <c r="S208" s="35"/>
    </row>
    <row r="209" spans="1:19" s="37" customFormat="1" ht="37.5" x14ac:dyDescent="0.25">
      <c r="A209" s="50" t="s">
        <v>569</v>
      </c>
      <c r="B209" s="53" t="s">
        <v>640</v>
      </c>
      <c r="C209" s="50" t="s">
        <v>641</v>
      </c>
      <c r="D209" s="50" t="s">
        <v>633</v>
      </c>
      <c r="E209" s="50" t="s">
        <v>10</v>
      </c>
      <c r="F209" s="50" t="s">
        <v>51</v>
      </c>
      <c r="G209" s="50" t="s">
        <v>47</v>
      </c>
      <c r="H209" s="50" t="s">
        <v>14</v>
      </c>
      <c r="I209" s="50" t="s">
        <v>0</v>
      </c>
      <c r="J209" s="50" t="s">
        <v>15</v>
      </c>
      <c r="K209" s="54" t="s">
        <v>1165</v>
      </c>
      <c r="L209" s="56" t="s">
        <v>1169</v>
      </c>
      <c r="M209" s="45"/>
      <c r="N209" s="33">
        <v>75.666666666666671</v>
      </c>
      <c r="O209" s="46"/>
      <c r="P209" s="35"/>
      <c r="Q209" s="34"/>
      <c r="R209" s="35"/>
      <c r="S209" s="35"/>
    </row>
    <row r="210" spans="1:19" s="37" customFormat="1" ht="56.25" x14ac:dyDescent="0.25">
      <c r="A210" s="50" t="s">
        <v>569</v>
      </c>
      <c r="B210" s="53" t="s">
        <v>642</v>
      </c>
      <c r="C210" s="50" t="s">
        <v>643</v>
      </c>
      <c r="D210" s="50" t="s">
        <v>633</v>
      </c>
      <c r="E210" s="50" t="s">
        <v>56</v>
      </c>
      <c r="F210" s="50" t="s">
        <v>47</v>
      </c>
      <c r="G210" s="50" t="s">
        <v>47</v>
      </c>
      <c r="H210" s="50" t="s">
        <v>14</v>
      </c>
      <c r="I210" s="50" t="s">
        <v>48</v>
      </c>
      <c r="J210" s="50" t="s">
        <v>19</v>
      </c>
      <c r="K210" s="54"/>
      <c r="L210" s="55"/>
      <c r="M210" s="45"/>
      <c r="N210" s="33">
        <v>58.25</v>
      </c>
      <c r="O210" s="46"/>
      <c r="P210" s="35"/>
      <c r="Q210" s="34"/>
      <c r="R210" s="35"/>
      <c r="S210" s="35"/>
    </row>
    <row r="211" spans="1:19" s="37" customFormat="1" ht="38.25" customHeight="1" x14ac:dyDescent="0.25">
      <c r="A211" s="50" t="s">
        <v>569</v>
      </c>
      <c r="B211" s="53" t="s">
        <v>644</v>
      </c>
      <c r="C211" s="50" t="s">
        <v>645</v>
      </c>
      <c r="D211" s="50" t="s">
        <v>646</v>
      </c>
      <c r="E211" s="50" t="s">
        <v>10</v>
      </c>
      <c r="F211" s="50" t="s">
        <v>47</v>
      </c>
      <c r="G211" s="50" t="s">
        <v>464</v>
      </c>
      <c r="H211" s="50" t="s">
        <v>13</v>
      </c>
      <c r="I211" s="50" t="s">
        <v>0</v>
      </c>
      <c r="J211" s="50" t="s">
        <v>39</v>
      </c>
      <c r="K211" s="54"/>
      <c r="L211" s="55"/>
      <c r="M211" s="45"/>
      <c r="N211" s="33">
        <v>51</v>
      </c>
      <c r="O211" s="46"/>
      <c r="P211" s="35"/>
      <c r="Q211" s="34"/>
      <c r="R211" s="35"/>
      <c r="S211" s="35"/>
    </row>
    <row r="212" spans="1:19" s="37" customFormat="1" ht="56.25" x14ac:dyDescent="0.25">
      <c r="A212" s="50" t="s">
        <v>569</v>
      </c>
      <c r="B212" s="53" t="s">
        <v>647</v>
      </c>
      <c r="C212" s="50" t="s">
        <v>648</v>
      </c>
      <c r="D212" s="50" t="s">
        <v>649</v>
      </c>
      <c r="E212" s="50" t="s">
        <v>53</v>
      </c>
      <c r="F212" s="50" t="s">
        <v>45</v>
      </c>
      <c r="G212" s="50" t="s">
        <v>464</v>
      </c>
      <c r="H212" s="50" t="s">
        <v>13</v>
      </c>
      <c r="I212" s="50" t="s">
        <v>48</v>
      </c>
      <c r="J212" s="50" t="s">
        <v>150</v>
      </c>
      <c r="K212" s="54"/>
      <c r="L212" s="55"/>
      <c r="M212" s="45"/>
      <c r="N212" s="33">
        <v>60.285714285714285</v>
      </c>
      <c r="O212" s="46"/>
      <c r="P212" s="35"/>
      <c r="Q212" s="34"/>
      <c r="R212" s="35"/>
      <c r="S212" s="35"/>
    </row>
    <row r="213" spans="1:19" s="37" customFormat="1" ht="36" customHeight="1" x14ac:dyDescent="0.25">
      <c r="A213" s="50" t="s">
        <v>569</v>
      </c>
      <c r="B213" s="53" t="s">
        <v>650</v>
      </c>
      <c r="C213" s="50" t="s">
        <v>651</v>
      </c>
      <c r="D213" s="50" t="s">
        <v>652</v>
      </c>
      <c r="E213" s="50" t="s">
        <v>389</v>
      </c>
      <c r="F213" s="50" t="s">
        <v>47</v>
      </c>
      <c r="G213" s="50" t="s">
        <v>47</v>
      </c>
      <c r="H213" s="50" t="s">
        <v>13</v>
      </c>
      <c r="I213" s="50" t="s">
        <v>0</v>
      </c>
      <c r="J213" s="50" t="s">
        <v>15</v>
      </c>
      <c r="K213" s="54"/>
      <c r="L213" s="55"/>
      <c r="M213" s="45"/>
      <c r="N213" s="33">
        <v>60.285714285714285</v>
      </c>
      <c r="O213" s="46"/>
      <c r="P213" s="35"/>
      <c r="Q213" s="34"/>
      <c r="R213" s="35"/>
      <c r="S213" s="35"/>
    </row>
    <row r="214" spans="1:19" s="37" customFormat="1" ht="51" customHeight="1" x14ac:dyDescent="0.25">
      <c r="A214" s="50" t="s">
        <v>569</v>
      </c>
      <c r="B214" s="53" t="s">
        <v>653</v>
      </c>
      <c r="C214" s="50" t="s">
        <v>654</v>
      </c>
      <c r="D214" s="50" t="s">
        <v>636</v>
      </c>
      <c r="E214" s="50" t="s">
        <v>10</v>
      </c>
      <c r="F214" s="50" t="s">
        <v>47</v>
      </c>
      <c r="G214" s="50" t="s">
        <v>464</v>
      </c>
      <c r="H214" s="50" t="s">
        <v>13</v>
      </c>
      <c r="I214" s="50" t="s">
        <v>0</v>
      </c>
      <c r="J214" s="50" t="s">
        <v>19</v>
      </c>
      <c r="K214" s="54"/>
      <c r="L214" s="55"/>
      <c r="M214" s="45"/>
      <c r="N214" s="33">
        <v>73</v>
      </c>
      <c r="O214" s="46"/>
      <c r="P214" s="35"/>
      <c r="Q214" s="34"/>
      <c r="R214" s="35"/>
      <c r="S214" s="35"/>
    </row>
    <row r="215" spans="1:19" s="37" customFormat="1" ht="34.5" customHeight="1" x14ac:dyDescent="0.25">
      <c r="A215" s="50" t="s">
        <v>569</v>
      </c>
      <c r="B215" s="53" t="s">
        <v>655</v>
      </c>
      <c r="C215" s="50" t="s">
        <v>656</v>
      </c>
      <c r="D215" s="50" t="s">
        <v>657</v>
      </c>
      <c r="E215" s="50" t="s">
        <v>10</v>
      </c>
      <c r="F215" s="50" t="s">
        <v>47</v>
      </c>
      <c r="G215" s="50" t="s">
        <v>47</v>
      </c>
      <c r="H215" s="50" t="s">
        <v>12</v>
      </c>
      <c r="I215" s="50" t="s">
        <v>48</v>
      </c>
      <c r="J215" s="50" t="s">
        <v>21</v>
      </c>
      <c r="K215" s="54"/>
      <c r="L215" s="55"/>
      <c r="M215" s="45"/>
      <c r="N215" s="33">
        <v>58.875</v>
      </c>
      <c r="O215" s="46"/>
      <c r="P215" s="35"/>
      <c r="Q215" s="34"/>
      <c r="R215" s="35"/>
      <c r="S215" s="35"/>
    </row>
    <row r="216" spans="1:19" s="37" customFormat="1" ht="56.25" x14ac:dyDescent="0.25">
      <c r="A216" s="50" t="s">
        <v>569</v>
      </c>
      <c r="B216" s="53" t="s">
        <v>658</v>
      </c>
      <c r="C216" s="50" t="s">
        <v>659</v>
      </c>
      <c r="D216" s="50" t="s">
        <v>660</v>
      </c>
      <c r="E216" s="50" t="s">
        <v>661</v>
      </c>
      <c r="F216" s="50" t="s">
        <v>47</v>
      </c>
      <c r="G216" s="50" t="s">
        <v>45</v>
      </c>
      <c r="H216" s="50" t="s">
        <v>13</v>
      </c>
      <c r="I216" s="50" t="s">
        <v>48</v>
      </c>
      <c r="J216" s="50" t="s">
        <v>39</v>
      </c>
      <c r="K216" s="54"/>
      <c r="L216" s="55">
        <v>3</v>
      </c>
      <c r="M216" s="45"/>
      <c r="N216" s="33">
        <v>78.400000000000006</v>
      </c>
      <c r="O216" s="46"/>
      <c r="P216" s="35"/>
      <c r="Q216" s="34"/>
      <c r="R216" s="35"/>
      <c r="S216" s="35"/>
    </row>
    <row r="217" spans="1:19" s="37" customFormat="1" ht="37.5" x14ac:dyDescent="0.25">
      <c r="A217" s="50" t="s">
        <v>569</v>
      </c>
      <c r="B217" s="53" t="s">
        <v>662</v>
      </c>
      <c r="C217" s="50" t="s">
        <v>663</v>
      </c>
      <c r="D217" s="50" t="s">
        <v>633</v>
      </c>
      <c r="E217" s="50" t="s">
        <v>10</v>
      </c>
      <c r="F217" s="50" t="s">
        <v>47</v>
      </c>
      <c r="G217" s="50" t="s">
        <v>47</v>
      </c>
      <c r="H217" s="50" t="s">
        <v>14</v>
      </c>
      <c r="I217" s="50" t="s">
        <v>0</v>
      </c>
      <c r="J217" s="50" t="s">
        <v>19</v>
      </c>
      <c r="K217" s="54"/>
      <c r="L217" s="55">
        <v>3</v>
      </c>
      <c r="M217" s="45"/>
      <c r="N217" s="33">
        <v>72</v>
      </c>
      <c r="O217" s="46"/>
      <c r="P217" s="35"/>
      <c r="Q217" s="34"/>
      <c r="R217" s="35"/>
      <c r="S217" s="35"/>
    </row>
    <row r="218" spans="1:19" s="37" customFormat="1" ht="56.25" x14ac:dyDescent="0.25">
      <c r="A218" s="50" t="s">
        <v>569</v>
      </c>
      <c r="B218" s="53" t="s">
        <v>664</v>
      </c>
      <c r="C218" s="50" t="s">
        <v>665</v>
      </c>
      <c r="D218" s="50" t="s">
        <v>596</v>
      </c>
      <c r="E218" s="50" t="s">
        <v>10</v>
      </c>
      <c r="F218" s="50" t="s">
        <v>47</v>
      </c>
      <c r="G218" s="50" t="s">
        <v>47</v>
      </c>
      <c r="H218" s="50" t="s">
        <v>13</v>
      </c>
      <c r="I218" s="50" t="s">
        <v>0</v>
      </c>
      <c r="J218" s="50" t="s">
        <v>207</v>
      </c>
      <c r="K218" s="54"/>
      <c r="L218" s="56"/>
      <c r="M218" s="45"/>
      <c r="N218" s="33">
        <v>60</v>
      </c>
      <c r="O218" s="46"/>
      <c r="P218" s="35"/>
      <c r="Q218" s="34"/>
      <c r="R218" s="35"/>
      <c r="S218" s="35"/>
    </row>
    <row r="219" spans="1:19" s="37" customFormat="1" ht="93.75" x14ac:dyDescent="0.25">
      <c r="A219" s="50" t="s">
        <v>666</v>
      </c>
      <c r="B219" s="53" t="s">
        <v>667</v>
      </c>
      <c r="C219" s="50" t="s">
        <v>668</v>
      </c>
      <c r="D219" s="50" t="s">
        <v>669</v>
      </c>
      <c r="E219" s="50" t="s">
        <v>46</v>
      </c>
      <c r="F219" s="50" t="s">
        <v>51</v>
      </c>
      <c r="G219" s="50" t="s">
        <v>47</v>
      </c>
      <c r="H219" s="50" t="s">
        <v>13</v>
      </c>
      <c r="I219" s="50" t="s">
        <v>0</v>
      </c>
      <c r="J219" s="50" t="s">
        <v>39</v>
      </c>
      <c r="K219" s="54"/>
      <c r="L219" s="55"/>
      <c r="M219" s="45"/>
      <c r="N219" s="33">
        <v>56.75</v>
      </c>
      <c r="O219" s="46"/>
      <c r="P219" s="35"/>
      <c r="Q219" s="34"/>
      <c r="R219" s="35"/>
      <c r="S219" s="35"/>
    </row>
    <row r="220" spans="1:19" s="37" customFormat="1" ht="56.25" x14ac:dyDescent="0.25">
      <c r="A220" s="50" t="s">
        <v>666</v>
      </c>
      <c r="B220" s="53" t="s">
        <v>670</v>
      </c>
      <c r="C220" s="50" t="s">
        <v>671</v>
      </c>
      <c r="D220" s="50" t="s">
        <v>672</v>
      </c>
      <c r="E220" s="50" t="s">
        <v>10</v>
      </c>
      <c r="F220" s="50" t="s">
        <v>47</v>
      </c>
      <c r="G220" s="50" t="s">
        <v>47</v>
      </c>
      <c r="H220" s="50" t="s">
        <v>12</v>
      </c>
      <c r="I220" s="50" t="s">
        <v>48</v>
      </c>
      <c r="J220" s="50" t="s">
        <v>9</v>
      </c>
      <c r="K220" s="50"/>
      <c r="L220" s="55"/>
      <c r="M220" s="45"/>
      <c r="N220" s="33">
        <v>63.666666666666664</v>
      </c>
      <c r="O220" s="46"/>
      <c r="P220" s="35"/>
      <c r="Q220" s="34"/>
      <c r="R220" s="35"/>
      <c r="S220" s="35"/>
    </row>
    <row r="221" spans="1:19" s="37" customFormat="1" ht="56.25" x14ac:dyDescent="0.25">
      <c r="A221" s="50" t="s">
        <v>666</v>
      </c>
      <c r="B221" s="53" t="s">
        <v>673</v>
      </c>
      <c r="C221" s="50" t="s">
        <v>674</v>
      </c>
      <c r="D221" s="50" t="s">
        <v>675</v>
      </c>
      <c r="E221" s="50" t="s">
        <v>10</v>
      </c>
      <c r="F221" s="50" t="s">
        <v>51</v>
      </c>
      <c r="G221" s="50" t="s">
        <v>47</v>
      </c>
      <c r="H221" s="50" t="s">
        <v>13</v>
      </c>
      <c r="I221" s="50" t="s">
        <v>0</v>
      </c>
      <c r="J221" s="50" t="s">
        <v>39</v>
      </c>
      <c r="K221" s="54"/>
      <c r="L221" s="55"/>
      <c r="M221" s="45"/>
      <c r="N221" s="33">
        <v>61.125</v>
      </c>
      <c r="O221" s="46"/>
      <c r="P221" s="35"/>
      <c r="Q221" s="34"/>
      <c r="R221" s="35"/>
      <c r="S221" s="35"/>
    </row>
    <row r="222" spans="1:19" s="37" customFormat="1" ht="56.25" x14ac:dyDescent="0.25">
      <c r="A222" s="50" t="s">
        <v>666</v>
      </c>
      <c r="B222" s="53" t="s">
        <v>676</v>
      </c>
      <c r="C222" s="50" t="s">
        <v>677</v>
      </c>
      <c r="D222" s="50" t="s">
        <v>678</v>
      </c>
      <c r="E222" s="50" t="s">
        <v>679</v>
      </c>
      <c r="F222" s="50" t="s">
        <v>51</v>
      </c>
      <c r="G222" s="50" t="s">
        <v>45</v>
      </c>
      <c r="H222" s="50" t="s">
        <v>14</v>
      </c>
      <c r="I222" s="50" t="s">
        <v>48</v>
      </c>
      <c r="J222" s="50" t="s">
        <v>39</v>
      </c>
      <c r="K222" s="54"/>
      <c r="L222" s="55"/>
      <c r="M222" s="45"/>
      <c r="N222" s="33">
        <v>59.666666666666664</v>
      </c>
      <c r="O222" s="46"/>
      <c r="P222" s="35"/>
      <c r="Q222" s="34"/>
      <c r="R222" s="35"/>
      <c r="S222" s="35"/>
    </row>
    <row r="223" spans="1:19" s="37" customFormat="1" ht="37.5" x14ac:dyDescent="0.25">
      <c r="A223" s="50" t="s">
        <v>666</v>
      </c>
      <c r="B223" s="53" t="s">
        <v>680</v>
      </c>
      <c r="C223" s="50" t="s">
        <v>681</v>
      </c>
      <c r="D223" s="50" t="s">
        <v>682</v>
      </c>
      <c r="E223" s="50" t="s">
        <v>10</v>
      </c>
      <c r="F223" s="50" t="s">
        <v>51</v>
      </c>
      <c r="G223" s="50" t="s">
        <v>47</v>
      </c>
      <c r="H223" s="50" t="s">
        <v>12</v>
      </c>
      <c r="I223" s="50" t="s">
        <v>48</v>
      </c>
      <c r="J223" s="50" t="s">
        <v>49</v>
      </c>
      <c r="K223" s="54"/>
      <c r="L223" s="55"/>
      <c r="M223" s="45"/>
      <c r="N223" s="33">
        <v>65.5</v>
      </c>
      <c r="O223" s="46"/>
      <c r="P223" s="35"/>
      <c r="Q223" s="34"/>
      <c r="R223" s="35"/>
      <c r="S223" s="35"/>
    </row>
    <row r="224" spans="1:19" s="37" customFormat="1" ht="49.9" customHeight="1" x14ac:dyDescent="0.25">
      <c r="A224" s="50" t="s">
        <v>666</v>
      </c>
      <c r="B224" s="53" t="s">
        <v>683</v>
      </c>
      <c r="C224" s="50" t="s">
        <v>684</v>
      </c>
      <c r="D224" s="50" t="s">
        <v>685</v>
      </c>
      <c r="E224" s="50" t="s">
        <v>10</v>
      </c>
      <c r="F224" s="50" t="s">
        <v>51</v>
      </c>
      <c r="G224" s="50" t="s">
        <v>47</v>
      </c>
      <c r="H224" s="50" t="s">
        <v>12</v>
      </c>
      <c r="I224" s="50" t="s">
        <v>48</v>
      </c>
      <c r="J224" s="50" t="s">
        <v>19</v>
      </c>
      <c r="K224" s="54"/>
      <c r="L224" s="55"/>
      <c r="M224" s="45"/>
      <c r="N224" s="33">
        <v>48.666666666666664</v>
      </c>
      <c r="O224" s="46"/>
      <c r="P224" s="35"/>
      <c r="Q224" s="34"/>
      <c r="R224" s="35"/>
      <c r="S224" s="35"/>
    </row>
    <row r="225" spans="1:19" s="37" customFormat="1" ht="75" x14ac:dyDescent="0.25">
      <c r="A225" s="50" t="s">
        <v>666</v>
      </c>
      <c r="B225" s="53" t="s">
        <v>686</v>
      </c>
      <c r="C225" s="50" t="s">
        <v>687</v>
      </c>
      <c r="D225" s="50" t="s">
        <v>688</v>
      </c>
      <c r="E225" s="50" t="s">
        <v>91</v>
      </c>
      <c r="F225" s="50" t="s">
        <v>47</v>
      </c>
      <c r="G225" s="50" t="s">
        <v>47</v>
      </c>
      <c r="H225" s="50" t="s">
        <v>12</v>
      </c>
      <c r="I225" s="50" t="s">
        <v>48</v>
      </c>
      <c r="J225" s="50" t="s">
        <v>40</v>
      </c>
      <c r="K225" s="54"/>
      <c r="L225" s="55"/>
      <c r="M225" s="45"/>
      <c r="N225" s="33">
        <v>65.099999999999994</v>
      </c>
      <c r="O225" s="46"/>
      <c r="P225" s="35"/>
      <c r="Q225" s="34"/>
      <c r="R225" s="35"/>
      <c r="S225" s="35"/>
    </row>
    <row r="226" spans="1:19" s="37" customFormat="1" ht="54" customHeight="1" x14ac:dyDescent="0.25">
      <c r="A226" s="50" t="s">
        <v>666</v>
      </c>
      <c r="B226" s="53" t="s">
        <v>689</v>
      </c>
      <c r="C226" s="50" t="s">
        <v>690</v>
      </c>
      <c r="D226" s="50" t="s">
        <v>691</v>
      </c>
      <c r="E226" s="50" t="s">
        <v>53</v>
      </c>
      <c r="F226" s="50" t="s">
        <v>47</v>
      </c>
      <c r="G226" s="50" t="s">
        <v>464</v>
      </c>
      <c r="H226" s="50" t="s">
        <v>13</v>
      </c>
      <c r="I226" s="50" t="s">
        <v>48</v>
      </c>
      <c r="J226" s="50" t="s">
        <v>19</v>
      </c>
      <c r="K226" s="54"/>
      <c r="L226" s="55"/>
      <c r="M226" s="45"/>
      <c r="N226" s="33">
        <v>65</v>
      </c>
      <c r="O226" s="46"/>
      <c r="P226" s="35"/>
      <c r="Q226" s="34"/>
      <c r="R226" s="35"/>
      <c r="S226" s="35"/>
    </row>
    <row r="227" spans="1:19" s="37" customFormat="1" ht="36.75" customHeight="1" x14ac:dyDescent="0.25">
      <c r="A227" s="50" t="s">
        <v>666</v>
      </c>
      <c r="B227" s="53" t="s">
        <v>692</v>
      </c>
      <c r="C227" s="50" t="s">
        <v>693</v>
      </c>
      <c r="D227" s="50" t="s">
        <v>672</v>
      </c>
      <c r="E227" s="50" t="s">
        <v>10</v>
      </c>
      <c r="F227" s="50" t="s">
        <v>47</v>
      </c>
      <c r="G227" s="50" t="s">
        <v>47</v>
      </c>
      <c r="H227" s="50" t="s">
        <v>13</v>
      </c>
      <c r="I227" s="50" t="s">
        <v>0</v>
      </c>
      <c r="J227" s="50" t="s">
        <v>9</v>
      </c>
      <c r="K227" s="50"/>
      <c r="L227" s="55">
        <v>3</v>
      </c>
      <c r="M227" s="45"/>
      <c r="N227" s="33">
        <v>72.2</v>
      </c>
      <c r="O227" s="46"/>
      <c r="P227" s="35"/>
      <c r="Q227" s="34"/>
      <c r="R227" s="35"/>
      <c r="S227" s="35"/>
    </row>
    <row r="228" spans="1:19" s="37" customFormat="1" ht="56.25" x14ac:dyDescent="0.25">
      <c r="A228" s="50" t="s">
        <v>666</v>
      </c>
      <c r="B228" s="53" t="s">
        <v>694</v>
      </c>
      <c r="C228" s="50" t="s">
        <v>695</v>
      </c>
      <c r="D228" s="50" t="s">
        <v>696</v>
      </c>
      <c r="E228" s="50" t="s">
        <v>53</v>
      </c>
      <c r="F228" s="50" t="s">
        <v>45</v>
      </c>
      <c r="G228" s="50" t="s">
        <v>45</v>
      </c>
      <c r="H228" s="50" t="s">
        <v>14</v>
      </c>
      <c r="I228" s="50" t="s">
        <v>48</v>
      </c>
      <c r="J228" s="50" t="s">
        <v>19</v>
      </c>
      <c r="K228" s="54"/>
      <c r="L228" s="55"/>
      <c r="M228" s="45"/>
      <c r="N228" s="33">
        <v>54.375</v>
      </c>
      <c r="O228" s="46"/>
      <c r="P228" s="35"/>
      <c r="Q228" s="34"/>
      <c r="R228" s="35"/>
      <c r="S228" s="35"/>
    </row>
    <row r="229" spans="1:19" s="37" customFormat="1" ht="37.5" x14ac:dyDescent="0.25">
      <c r="A229" s="50" t="s">
        <v>666</v>
      </c>
      <c r="B229" s="53" t="s">
        <v>697</v>
      </c>
      <c r="C229" s="50" t="s">
        <v>698</v>
      </c>
      <c r="D229" s="50" t="s">
        <v>699</v>
      </c>
      <c r="E229" s="50" t="s">
        <v>10</v>
      </c>
      <c r="F229" s="50" t="s">
        <v>51</v>
      </c>
      <c r="G229" s="50" t="s">
        <v>47</v>
      </c>
      <c r="H229" s="50" t="s">
        <v>13</v>
      </c>
      <c r="I229" s="50" t="s">
        <v>48</v>
      </c>
      <c r="J229" s="50" t="s">
        <v>19</v>
      </c>
      <c r="K229" s="54"/>
      <c r="L229" s="55"/>
      <c r="M229" s="45"/>
      <c r="N229" s="33">
        <v>64.714285714285708</v>
      </c>
      <c r="O229" s="46"/>
      <c r="P229" s="35"/>
      <c r="Q229" s="34"/>
      <c r="R229" s="35"/>
      <c r="S229" s="35"/>
    </row>
    <row r="230" spans="1:19" s="39" customFormat="1" ht="75" x14ac:dyDescent="0.25">
      <c r="A230" s="50" t="s">
        <v>666</v>
      </c>
      <c r="B230" s="53" t="s">
        <v>700</v>
      </c>
      <c r="C230" s="50" t="s">
        <v>701</v>
      </c>
      <c r="D230" s="50" t="s">
        <v>702</v>
      </c>
      <c r="E230" s="50" t="s">
        <v>53</v>
      </c>
      <c r="F230" s="50" t="s">
        <v>45</v>
      </c>
      <c r="G230" s="50" t="s">
        <v>45</v>
      </c>
      <c r="H230" s="50" t="s">
        <v>12</v>
      </c>
      <c r="I230" s="50" t="s">
        <v>48</v>
      </c>
      <c r="J230" s="50" t="s">
        <v>49</v>
      </c>
      <c r="K230" s="58"/>
      <c r="L230" s="60"/>
      <c r="M230" s="42"/>
      <c r="N230" s="33">
        <v>72.5</v>
      </c>
      <c r="O230" s="46"/>
      <c r="P230" s="35"/>
      <c r="Q230" s="34"/>
      <c r="R230" s="35"/>
      <c r="S230" s="35"/>
    </row>
    <row r="231" spans="1:19" s="37" customFormat="1" ht="57.75" customHeight="1" x14ac:dyDescent="0.25">
      <c r="A231" s="50" t="s">
        <v>666</v>
      </c>
      <c r="B231" s="53" t="s">
        <v>703</v>
      </c>
      <c r="C231" s="50" t="s">
        <v>704</v>
      </c>
      <c r="D231" s="50" t="s">
        <v>705</v>
      </c>
      <c r="E231" s="50" t="s">
        <v>56</v>
      </c>
      <c r="F231" s="50" t="s">
        <v>47</v>
      </c>
      <c r="G231" s="50" t="s">
        <v>47</v>
      </c>
      <c r="H231" s="50" t="s">
        <v>12</v>
      </c>
      <c r="I231" s="50" t="s">
        <v>48</v>
      </c>
      <c r="J231" s="50" t="s">
        <v>15</v>
      </c>
      <c r="K231" s="54"/>
      <c r="L231" s="55"/>
      <c r="M231" s="45"/>
      <c r="N231" s="33">
        <v>41.5</v>
      </c>
      <c r="O231" s="46"/>
      <c r="P231" s="35"/>
      <c r="Q231" s="34"/>
      <c r="R231" s="35"/>
      <c r="S231" s="35"/>
    </row>
    <row r="232" spans="1:19" s="37" customFormat="1" ht="75" x14ac:dyDescent="0.25">
      <c r="A232" s="50" t="s">
        <v>666</v>
      </c>
      <c r="B232" s="53" t="s">
        <v>706</v>
      </c>
      <c r="C232" s="50" t="s">
        <v>707</v>
      </c>
      <c r="D232" s="50" t="s">
        <v>708</v>
      </c>
      <c r="E232" s="50" t="s">
        <v>10</v>
      </c>
      <c r="F232" s="50" t="s">
        <v>47</v>
      </c>
      <c r="G232" s="50" t="s">
        <v>45</v>
      </c>
      <c r="H232" s="50" t="s">
        <v>13</v>
      </c>
      <c r="I232" s="50" t="s">
        <v>0</v>
      </c>
      <c r="J232" s="50" t="s">
        <v>150</v>
      </c>
      <c r="K232" s="54"/>
      <c r="L232" s="55">
        <v>2</v>
      </c>
      <c r="M232" s="45"/>
      <c r="N232" s="33">
        <v>65</v>
      </c>
      <c r="O232" s="46"/>
      <c r="P232" s="35"/>
      <c r="Q232" s="34"/>
      <c r="R232" s="35"/>
      <c r="S232" s="35"/>
    </row>
    <row r="233" spans="1:19" s="37" customFormat="1" ht="37.5" x14ac:dyDescent="0.25">
      <c r="A233" s="50" t="s">
        <v>666</v>
      </c>
      <c r="B233" s="53" t="s">
        <v>709</v>
      </c>
      <c r="C233" s="50" t="s">
        <v>710</v>
      </c>
      <c r="D233" s="50" t="s">
        <v>711</v>
      </c>
      <c r="E233" s="50" t="s">
        <v>10</v>
      </c>
      <c r="F233" s="50" t="s">
        <v>47</v>
      </c>
      <c r="G233" s="50" t="s">
        <v>45</v>
      </c>
      <c r="H233" s="50" t="s">
        <v>13</v>
      </c>
      <c r="I233" s="50" t="s">
        <v>48</v>
      </c>
      <c r="J233" s="50" t="s">
        <v>16</v>
      </c>
      <c r="K233" s="54" t="s">
        <v>1165</v>
      </c>
      <c r="L233" s="56" t="s">
        <v>1169</v>
      </c>
      <c r="M233" s="45"/>
      <c r="N233" s="33">
        <v>78.333333333333329</v>
      </c>
      <c r="O233" s="46"/>
      <c r="P233" s="35"/>
      <c r="Q233" s="34"/>
      <c r="R233" s="35"/>
      <c r="S233" s="35"/>
    </row>
    <row r="234" spans="1:19" s="37" customFormat="1" ht="48" customHeight="1" x14ac:dyDescent="0.25">
      <c r="A234" s="50" t="s">
        <v>666</v>
      </c>
      <c r="B234" s="53" t="s">
        <v>712</v>
      </c>
      <c r="C234" s="50" t="s">
        <v>713</v>
      </c>
      <c r="D234" s="50" t="s">
        <v>708</v>
      </c>
      <c r="E234" s="50" t="s">
        <v>10</v>
      </c>
      <c r="F234" s="50" t="s">
        <v>47</v>
      </c>
      <c r="G234" s="50" t="s">
        <v>45</v>
      </c>
      <c r="H234" s="50" t="s">
        <v>12</v>
      </c>
      <c r="I234" s="50" t="s">
        <v>0</v>
      </c>
      <c r="J234" s="50" t="s">
        <v>150</v>
      </c>
      <c r="K234" s="54" t="s">
        <v>1165</v>
      </c>
      <c r="L234" s="56" t="s">
        <v>1169</v>
      </c>
      <c r="M234" s="45"/>
      <c r="N234" s="33">
        <v>65.833333333333329</v>
      </c>
      <c r="O234" s="46"/>
      <c r="P234" s="35"/>
      <c r="Q234" s="34"/>
      <c r="R234" s="35"/>
      <c r="S234" s="35"/>
    </row>
    <row r="235" spans="1:19" s="37" customFormat="1" ht="36" customHeight="1" x14ac:dyDescent="0.25">
      <c r="A235" s="50" t="s">
        <v>666</v>
      </c>
      <c r="B235" s="53" t="s">
        <v>714</v>
      </c>
      <c r="C235" s="50" t="s">
        <v>715</v>
      </c>
      <c r="D235" s="50" t="s">
        <v>716</v>
      </c>
      <c r="E235" s="50" t="s">
        <v>717</v>
      </c>
      <c r="F235" s="50" t="s">
        <v>47</v>
      </c>
      <c r="G235" s="50" t="s">
        <v>47</v>
      </c>
      <c r="H235" s="50" t="s">
        <v>12</v>
      </c>
      <c r="I235" s="50" t="s">
        <v>48</v>
      </c>
      <c r="J235" s="50" t="s">
        <v>15</v>
      </c>
      <c r="K235" s="50" t="s">
        <v>1165</v>
      </c>
      <c r="L235" s="56" t="s">
        <v>1169</v>
      </c>
      <c r="M235" s="42"/>
      <c r="N235" s="33">
        <v>59.75</v>
      </c>
      <c r="O235" s="46"/>
      <c r="P235" s="35"/>
      <c r="Q235" s="34"/>
      <c r="R235" s="35"/>
      <c r="S235" s="35"/>
    </row>
    <row r="236" spans="1:19" s="37" customFormat="1" ht="65.25" customHeight="1" x14ac:dyDescent="0.25">
      <c r="A236" s="50" t="s">
        <v>666</v>
      </c>
      <c r="B236" s="53" t="s">
        <v>718</v>
      </c>
      <c r="C236" s="50" t="s">
        <v>719</v>
      </c>
      <c r="D236" s="50" t="s">
        <v>720</v>
      </c>
      <c r="E236" s="50" t="s">
        <v>10</v>
      </c>
      <c r="F236" s="50" t="s">
        <v>47</v>
      </c>
      <c r="G236" s="50" t="s">
        <v>464</v>
      </c>
      <c r="H236" s="50" t="s">
        <v>14</v>
      </c>
      <c r="I236" s="50" t="s">
        <v>48</v>
      </c>
      <c r="J236" s="50" t="s">
        <v>16</v>
      </c>
      <c r="K236" s="54"/>
      <c r="L236" s="56"/>
      <c r="M236" s="45"/>
      <c r="N236" s="33">
        <v>71</v>
      </c>
      <c r="O236" s="46"/>
      <c r="P236" s="35"/>
      <c r="Q236" s="34"/>
      <c r="R236" s="35"/>
      <c r="S236" s="35"/>
    </row>
    <row r="237" spans="1:19" s="37" customFormat="1" ht="38.25" customHeight="1" x14ac:dyDescent="0.25">
      <c r="A237" s="50" t="s">
        <v>666</v>
      </c>
      <c r="B237" s="53" t="s">
        <v>721</v>
      </c>
      <c r="C237" s="50" t="s">
        <v>722</v>
      </c>
      <c r="D237" s="50" t="s">
        <v>723</v>
      </c>
      <c r="E237" s="50" t="s">
        <v>10</v>
      </c>
      <c r="F237" s="50" t="s">
        <v>47</v>
      </c>
      <c r="G237" s="50" t="s">
        <v>464</v>
      </c>
      <c r="H237" s="50" t="s">
        <v>13</v>
      </c>
      <c r="I237" s="50" t="s">
        <v>48</v>
      </c>
      <c r="J237" s="50" t="s">
        <v>21</v>
      </c>
      <c r="K237" s="54"/>
      <c r="L237" s="55"/>
      <c r="M237" s="45"/>
      <c r="N237" s="33">
        <v>53.285714285714285</v>
      </c>
      <c r="O237" s="46"/>
      <c r="P237" s="35"/>
      <c r="Q237" s="34"/>
      <c r="R237" s="35"/>
      <c r="S237" s="35"/>
    </row>
    <row r="238" spans="1:19" s="37" customFormat="1" ht="45.75" customHeight="1" x14ac:dyDescent="0.25">
      <c r="A238" s="50" t="s">
        <v>666</v>
      </c>
      <c r="B238" s="53" t="s">
        <v>724</v>
      </c>
      <c r="C238" s="50" t="s">
        <v>725</v>
      </c>
      <c r="D238" s="50" t="s">
        <v>688</v>
      </c>
      <c r="E238" s="50" t="s">
        <v>91</v>
      </c>
      <c r="F238" s="50" t="s">
        <v>47</v>
      </c>
      <c r="G238" s="50" t="s">
        <v>47</v>
      </c>
      <c r="H238" s="50" t="s">
        <v>12</v>
      </c>
      <c r="I238" s="50" t="s">
        <v>48</v>
      </c>
      <c r="J238" s="50" t="s">
        <v>40</v>
      </c>
      <c r="K238" s="54"/>
      <c r="L238" s="55"/>
      <c r="M238" s="45"/>
      <c r="N238" s="33">
        <v>64.900000000000006</v>
      </c>
      <c r="O238" s="46"/>
      <c r="P238" s="35"/>
      <c r="Q238" s="34"/>
      <c r="R238" s="35"/>
      <c r="S238" s="35"/>
    </row>
    <row r="239" spans="1:19" s="37" customFormat="1" ht="56.25" x14ac:dyDescent="0.25">
      <c r="A239" s="50" t="s">
        <v>666</v>
      </c>
      <c r="B239" s="53" t="s">
        <v>726</v>
      </c>
      <c r="C239" s="50" t="s">
        <v>727</v>
      </c>
      <c r="D239" s="50" t="s">
        <v>716</v>
      </c>
      <c r="E239" s="50" t="s">
        <v>717</v>
      </c>
      <c r="F239" s="50" t="s">
        <v>47</v>
      </c>
      <c r="G239" s="50" t="s">
        <v>47</v>
      </c>
      <c r="H239" s="50" t="s">
        <v>13</v>
      </c>
      <c r="I239" s="50" t="s">
        <v>0</v>
      </c>
      <c r="J239" s="50" t="s">
        <v>15</v>
      </c>
      <c r="K239" s="54"/>
      <c r="L239" s="55">
        <v>3</v>
      </c>
      <c r="M239" s="45"/>
      <c r="N239" s="33">
        <v>64.833333333333329</v>
      </c>
      <c r="O239" s="46"/>
      <c r="P239" s="35"/>
      <c r="Q239" s="34"/>
      <c r="R239" s="35"/>
      <c r="S239" s="35"/>
    </row>
    <row r="240" spans="1:19" s="37" customFormat="1" ht="57" customHeight="1" x14ac:dyDescent="0.25">
      <c r="A240" s="50" t="s">
        <v>666</v>
      </c>
      <c r="B240" s="53" t="s">
        <v>728</v>
      </c>
      <c r="C240" s="50" t="s">
        <v>729</v>
      </c>
      <c r="D240" s="50" t="s">
        <v>730</v>
      </c>
      <c r="E240" s="50" t="s">
        <v>91</v>
      </c>
      <c r="F240" s="50" t="s">
        <v>47</v>
      </c>
      <c r="G240" s="50" t="s">
        <v>464</v>
      </c>
      <c r="H240" s="50" t="s">
        <v>13</v>
      </c>
      <c r="I240" s="50" t="s">
        <v>48</v>
      </c>
      <c r="J240" s="50" t="s">
        <v>40</v>
      </c>
      <c r="K240" s="54"/>
      <c r="L240" s="56">
        <v>2</v>
      </c>
      <c r="M240" s="45"/>
      <c r="N240" s="33">
        <v>68.833333333333329</v>
      </c>
      <c r="O240" s="46"/>
      <c r="P240" s="35"/>
      <c r="Q240" s="34"/>
      <c r="R240" s="35"/>
      <c r="S240" s="35"/>
    </row>
    <row r="241" spans="1:19" s="37" customFormat="1" ht="37.5" x14ac:dyDescent="0.25">
      <c r="A241" s="50" t="s">
        <v>666</v>
      </c>
      <c r="B241" s="53" t="s">
        <v>731</v>
      </c>
      <c r="C241" s="50" t="s">
        <v>732</v>
      </c>
      <c r="D241" s="50" t="s">
        <v>733</v>
      </c>
      <c r="E241" s="50" t="s">
        <v>10</v>
      </c>
      <c r="F241" s="50" t="s">
        <v>51</v>
      </c>
      <c r="G241" s="50" t="s">
        <v>740</v>
      </c>
      <c r="H241" s="50" t="s">
        <v>12</v>
      </c>
      <c r="I241" s="50" t="s">
        <v>0</v>
      </c>
      <c r="J241" s="50" t="s">
        <v>49</v>
      </c>
      <c r="K241" s="54"/>
      <c r="L241" s="55"/>
      <c r="M241" s="45"/>
      <c r="N241" s="33">
        <v>68.25</v>
      </c>
      <c r="O241" s="46"/>
      <c r="P241" s="35"/>
      <c r="Q241" s="34"/>
      <c r="R241" s="35"/>
      <c r="S241" s="35"/>
    </row>
    <row r="242" spans="1:19" s="37" customFormat="1" ht="37.5" x14ac:dyDescent="0.25">
      <c r="A242" s="50" t="s">
        <v>666</v>
      </c>
      <c r="B242" s="53" t="s">
        <v>734</v>
      </c>
      <c r="C242" s="50" t="s">
        <v>735</v>
      </c>
      <c r="D242" s="50" t="s">
        <v>736</v>
      </c>
      <c r="E242" s="50" t="s">
        <v>10</v>
      </c>
      <c r="F242" s="50" t="s">
        <v>47</v>
      </c>
      <c r="G242" s="50" t="s">
        <v>47</v>
      </c>
      <c r="H242" s="50" t="s">
        <v>12</v>
      </c>
      <c r="I242" s="50" t="s">
        <v>48</v>
      </c>
      <c r="J242" s="50" t="s">
        <v>39</v>
      </c>
      <c r="K242" s="54" t="s">
        <v>1165</v>
      </c>
      <c r="L242" s="56" t="s">
        <v>1169</v>
      </c>
      <c r="M242" s="45"/>
      <c r="N242" s="33">
        <v>64</v>
      </c>
      <c r="O242" s="46"/>
      <c r="P242" s="35"/>
      <c r="Q242" s="34"/>
      <c r="R242" s="35"/>
      <c r="S242" s="35"/>
    </row>
    <row r="243" spans="1:19" s="37" customFormat="1" ht="37.5" x14ac:dyDescent="0.25">
      <c r="A243" s="50" t="s">
        <v>666</v>
      </c>
      <c r="B243" s="53" t="s">
        <v>737</v>
      </c>
      <c r="C243" s="50" t="s">
        <v>738</v>
      </c>
      <c r="D243" s="50" t="s">
        <v>739</v>
      </c>
      <c r="E243" s="50" t="s">
        <v>10</v>
      </c>
      <c r="F243" s="50" t="s">
        <v>45</v>
      </c>
      <c r="G243" s="50" t="s">
        <v>464</v>
      </c>
      <c r="H243" s="50" t="s">
        <v>12</v>
      </c>
      <c r="I243" s="50" t="s">
        <v>0</v>
      </c>
      <c r="J243" s="50" t="s">
        <v>17</v>
      </c>
      <c r="K243" s="54"/>
      <c r="L243" s="55">
        <v>1</v>
      </c>
      <c r="M243" s="45"/>
      <c r="N243" s="33">
        <v>60.333333333333336</v>
      </c>
      <c r="O243" s="46"/>
      <c r="P243" s="35"/>
      <c r="Q243" s="34"/>
      <c r="R243" s="35"/>
      <c r="S243" s="35"/>
    </row>
    <row r="244" spans="1:19" s="37" customFormat="1" ht="56.25" x14ac:dyDescent="0.25">
      <c r="A244" s="50" t="s">
        <v>666</v>
      </c>
      <c r="B244" s="53" t="s">
        <v>741</v>
      </c>
      <c r="C244" s="50" t="s">
        <v>742</v>
      </c>
      <c r="D244" s="50" t="s">
        <v>730</v>
      </c>
      <c r="E244" s="50" t="s">
        <v>91</v>
      </c>
      <c r="F244" s="50" t="s">
        <v>47</v>
      </c>
      <c r="G244" s="50" t="s">
        <v>464</v>
      </c>
      <c r="H244" s="50" t="s">
        <v>13</v>
      </c>
      <c r="I244" s="50" t="s">
        <v>0</v>
      </c>
      <c r="J244" s="50" t="s">
        <v>40</v>
      </c>
      <c r="K244" s="54" t="s">
        <v>1165</v>
      </c>
      <c r="L244" s="56" t="s">
        <v>1169</v>
      </c>
      <c r="M244" s="45"/>
      <c r="N244" s="33">
        <v>62.8</v>
      </c>
      <c r="O244" s="46"/>
      <c r="P244" s="35"/>
      <c r="Q244" s="34"/>
      <c r="R244" s="35"/>
      <c r="S244" s="35"/>
    </row>
    <row r="245" spans="1:19" s="37" customFormat="1" ht="75" x14ac:dyDescent="0.25">
      <c r="A245" s="50" t="s">
        <v>666</v>
      </c>
      <c r="B245" s="53" t="s">
        <v>743</v>
      </c>
      <c r="C245" s="50" t="s">
        <v>744</v>
      </c>
      <c r="D245" s="50" t="s">
        <v>745</v>
      </c>
      <c r="E245" s="50" t="s">
        <v>53</v>
      </c>
      <c r="F245" s="50" t="s">
        <v>45</v>
      </c>
      <c r="G245" s="50" t="s">
        <v>464</v>
      </c>
      <c r="H245" s="50" t="s">
        <v>14</v>
      </c>
      <c r="I245" s="50" t="s">
        <v>48</v>
      </c>
      <c r="J245" s="50" t="s">
        <v>39</v>
      </c>
      <c r="K245" s="54"/>
      <c r="L245" s="55"/>
      <c r="M245" s="45"/>
      <c r="N245" s="33">
        <v>71.166666666666671</v>
      </c>
      <c r="O245" s="46"/>
      <c r="P245" s="35"/>
      <c r="Q245" s="34"/>
      <c r="R245" s="35"/>
      <c r="S245" s="35"/>
    </row>
    <row r="246" spans="1:19" s="37" customFormat="1" ht="36" customHeight="1" x14ac:dyDescent="0.25">
      <c r="A246" s="50" t="s">
        <v>666</v>
      </c>
      <c r="B246" s="53" t="s">
        <v>746</v>
      </c>
      <c r="C246" s="50" t="s">
        <v>747</v>
      </c>
      <c r="D246" s="50" t="s">
        <v>748</v>
      </c>
      <c r="E246" s="50"/>
      <c r="F246" s="50"/>
      <c r="G246" s="50" t="s">
        <v>42</v>
      </c>
      <c r="H246" s="50" t="s">
        <v>12</v>
      </c>
      <c r="I246" s="50" t="s">
        <v>48</v>
      </c>
      <c r="J246" s="50" t="s">
        <v>150</v>
      </c>
      <c r="K246" s="54"/>
      <c r="L246" s="55"/>
      <c r="M246" s="45"/>
      <c r="N246" s="33">
        <v>54.666666666666664</v>
      </c>
      <c r="O246" s="46"/>
      <c r="P246" s="35"/>
      <c r="Q246" s="34"/>
      <c r="R246" s="35"/>
      <c r="S246" s="35"/>
    </row>
    <row r="247" spans="1:19" s="37" customFormat="1" ht="75" x14ac:dyDescent="0.25">
      <c r="A247" s="50" t="s">
        <v>666</v>
      </c>
      <c r="B247" s="53" t="s">
        <v>749</v>
      </c>
      <c r="C247" s="50" t="s">
        <v>750</v>
      </c>
      <c r="D247" s="50" t="s">
        <v>708</v>
      </c>
      <c r="E247" s="50" t="s">
        <v>10</v>
      </c>
      <c r="F247" s="50" t="s">
        <v>47</v>
      </c>
      <c r="G247" s="50" t="s">
        <v>45</v>
      </c>
      <c r="H247" s="50" t="s">
        <v>12</v>
      </c>
      <c r="I247" s="50" t="s">
        <v>48</v>
      </c>
      <c r="J247" s="50" t="s">
        <v>150</v>
      </c>
      <c r="K247" s="54"/>
      <c r="L247" s="55">
        <v>3</v>
      </c>
      <c r="M247" s="45"/>
      <c r="N247" s="33">
        <v>63.833333333333336</v>
      </c>
      <c r="O247" s="46"/>
      <c r="P247" s="35"/>
      <c r="Q247" s="34"/>
      <c r="R247" s="35"/>
      <c r="S247" s="35"/>
    </row>
    <row r="248" spans="1:19" s="37" customFormat="1" ht="37.5" x14ac:dyDescent="0.25">
      <c r="A248" s="50" t="s">
        <v>666</v>
      </c>
      <c r="B248" s="53" t="s">
        <v>751</v>
      </c>
      <c r="C248" s="50" t="s">
        <v>752</v>
      </c>
      <c r="D248" s="50" t="s">
        <v>753</v>
      </c>
      <c r="E248" s="50" t="s">
        <v>53</v>
      </c>
      <c r="F248" s="50" t="s">
        <v>45</v>
      </c>
      <c r="G248" s="50" t="s">
        <v>754</v>
      </c>
      <c r="H248" s="50" t="s">
        <v>13</v>
      </c>
      <c r="I248" s="50" t="s">
        <v>0</v>
      </c>
      <c r="J248" s="50" t="s">
        <v>49</v>
      </c>
      <c r="K248" s="54" t="s">
        <v>1165</v>
      </c>
      <c r="L248" s="56" t="s">
        <v>1169</v>
      </c>
      <c r="M248" s="45"/>
      <c r="N248" s="33">
        <v>78.333333333333329</v>
      </c>
      <c r="O248" s="46"/>
      <c r="P248" s="35"/>
      <c r="Q248" s="34"/>
      <c r="R248" s="35"/>
      <c r="S248" s="35"/>
    </row>
    <row r="249" spans="1:19" s="37" customFormat="1" ht="56.25" x14ac:dyDescent="0.25">
      <c r="A249" s="50" t="s">
        <v>666</v>
      </c>
      <c r="B249" s="53" t="s">
        <v>755</v>
      </c>
      <c r="C249" s="50" t="s">
        <v>756</v>
      </c>
      <c r="D249" s="50" t="s">
        <v>716</v>
      </c>
      <c r="E249" s="50" t="s">
        <v>717</v>
      </c>
      <c r="F249" s="50" t="s">
        <v>47</v>
      </c>
      <c r="G249" s="50" t="s">
        <v>47</v>
      </c>
      <c r="H249" s="50" t="s">
        <v>13</v>
      </c>
      <c r="I249" s="50" t="s">
        <v>0</v>
      </c>
      <c r="J249" s="50" t="s">
        <v>15</v>
      </c>
      <c r="K249" s="54"/>
      <c r="L249" s="55"/>
      <c r="M249" s="45"/>
      <c r="N249" s="33">
        <v>59.8333333333333</v>
      </c>
      <c r="O249" s="46"/>
      <c r="P249" s="35"/>
      <c r="Q249" s="34"/>
      <c r="R249" s="35"/>
      <c r="S249" s="35"/>
    </row>
    <row r="250" spans="1:19" s="37" customFormat="1" ht="56.25" x14ac:dyDescent="0.25">
      <c r="A250" s="50" t="s">
        <v>666</v>
      </c>
      <c r="B250" s="53" t="s">
        <v>757</v>
      </c>
      <c r="C250" s="50" t="s">
        <v>758</v>
      </c>
      <c r="D250" s="50" t="s">
        <v>759</v>
      </c>
      <c r="E250" s="50" t="s">
        <v>10</v>
      </c>
      <c r="F250" s="50" t="s">
        <v>47</v>
      </c>
      <c r="G250" s="50" t="s">
        <v>45</v>
      </c>
      <c r="H250" s="50" t="s">
        <v>12</v>
      </c>
      <c r="I250" s="50" t="s">
        <v>48</v>
      </c>
      <c r="J250" s="50" t="s">
        <v>16</v>
      </c>
      <c r="K250" s="54"/>
      <c r="L250" s="56"/>
      <c r="M250" s="45"/>
      <c r="N250" s="33">
        <v>70.5</v>
      </c>
      <c r="O250" s="46"/>
      <c r="P250" s="35"/>
      <c r="Q250" s="34"/>
      <c r="R250" s="35"/>
      <c r="S250" s="35"/>
    </row>
    <row r="251" spans="1:19" s="37" customFormat="1" ht="56.25" x14ac:dyDescent="0.25">
      <c r="A251" s="50" t="s">
        <v>666</v>
      </c>
      <c r="B251" s="53" t="s">
        <v>760</v>
      </c>
      <c r="C251" s="50" t="s">
        <v>761</v>
      </c>
      <c r="D251" s="50" t="s">
        <v>739</v>
      </c>
      <c r="E251" s="50" t="s">
        <v>10</v>
      </c>
      <c r="F251" s="50" t="s">
        <v>45</v>
      </c>
      <c r="G251" s="50" t="s">
        <v>762</v>
      </c>
      <c r="H251" s="50" t="s">
        <v>12</v>
      </c>
      <c r="I251" s="50" t="s">
        <v>0</v>
      </c>
      <c r="J251" s="50" t="s">
        <v>17</v>
      </c>
      <c r="K251" s="54"/>
      <c r="L251" s="55"/>
      <c r="M251" s="45"/>
      <c r="N251" s="33">
        <v>59.666666666666664</v>
      </c>
      <c r="O251" s="46"/>
      <c r="P251" s="35"/>
      <c r="Q251" s="34"/>
      <c r="R251" s="35"/>
      <c r="S251" s="35"/>
    </row>
    <row r="252" spans="1:19" s="37" customFormat="1" ht="37.5" x14ac:dyDescent="0.25">
      <c r="A252" s="50" t="s">
        <v>666</v>
      </c>
      <c r="B252" s="53" t="s">
        <v>763</v>
      </c>
      <c r="C252" s="50" t="s">
        <v>764</v>
      </c>
      <c r="D252" s="50" t="s">
        <v>753</v>
      </c>
      <c r="E252" s="50" t="s">
        <v>53</v>
      </c>
      <c r="F252" s="50" t="s">
        <v>45</v>
      </c>
      <c r="G252" s="50" t="s">
        <v>54</v>
      </c>
      <c r="H252" s="50" t="s">
        <v>12</v>
      </c>
      <c r="I252" s="50" t="s">
        <v>0</v>
      </c>
      <c r="J252" s="50" t="s">
        <v>49</v>
      </c>
      <c r="K252" s="54"/>
      <c r="L252" s="55">
        <v>2</v>
      </c>
      <c r="M252" s="45"/>
      <c r="N252" s="33">
        <v>75.5</v>
      </c>
      <c r="O252" s="46"/>
      <c r="P252" s="35"/>
      <c r="Q252" s="34"/>
      <c r="R252" s="35"/>
      <c r="S252" s="35"/>
    </row>
    <row r="253" spans="1:19" s="37" customFormat="1" ht="75" x14ac:dyDescent="0.25">
      <c r="A253" s="50" t="s">
        <v>666</v>
      </c>
      <c r="B253" s="53" t="s">
        <v>765</v>
      </c>
      <c r="C253" s="50" t="s">
        <v>766</v>
      </c>
      <c r="D253" s="50" t="s">
        <v>745</v>
      </c>
      <c r="E253" s="50" t="s">
        <v>53</v>
      </c>
      <c r="F253" s="50" t="s">
        <v>45</v>
      </c>
      <c r="G253" s="50" t="s">
        <v>464</v>
      </c>
      <c r="H253" s="50" t="s">
        <v>14</v>
      </c>
      <c r="I253" s="50" t="s">
        <v>0</v>
      </c>
      <c r="J253" s="50" t="s">
        <v>39</v>
      </c>
      <c r="K253" s="54" t="s">
        <v>1165</v>
      </c>
      <c r="L253" s="56" t="s">
        <v>1169</v>
      </c>
      <c r="M253" s="45"/>
      <c r="N253" s="33">
        <v>89.666666666666671</v>
      </c>
      <c r="O253" s="46"/>
      <c r="P253" s="35"/>
      <c r="Q253" s="34"/>
      <c r="R253" s="35"/>
      <c r="S253" s="35"/>
    </row>
    <row r="254" spans="1:19" s="37" customFormat="1" ht="37.5" x14ac:dyDescent="0.25">
      <c r="A254" s="50" t="s">
        <v>666</v>
      </c>
      <c r="B254" s="53" t="s">
        <v>767</v>
      </c>
      <c r="C254" s="50" t="s">
        <v>768</v>
      </c>
      <c r="D254" s="50" t="s">
        <v>769</v>
      </c>
      <c r="E254" s="50" t="s">
        <v>10</v>
      </c>
      <c r="F254" s="50" t="s">
        <v>47</v>
      </c>
      <c r="G254" s="50" t="s">
        <v>464</v>
      </c>
      <c r="H254" s="50" t="s">
        <v>14</v>
      </c>
      <c r="I254" s="50" t="s">
        <v>48</v>
      </c>
      <c r="J254" s="50" t="s">
        <v>19</v>
      </c>
      <c r="K254" s="54"/>
      <c r="L254" s="55"/>
      <c r="M254" s="45"/>
      <c r="N254" s="33">
        <v>60.875</v>
      </c>
      <c r="O254" s="46"/>
      <c r="P254" s="35"/>
      <c r="Q254" s="34"/>
      <c r="R254" s="35"/>
      <c r="S254" s="35"/>
    </row>
    <row r="255" spans="1:19" s="37" customFormat="1" ht="56.25" x14ac:dyDescent="0.25">
      <c r="A255" s="50" t="s">
        <v>666</v>
      </c>
      <c r="B255" s="53" t="s">
        <v>770</v>
      </c>
      <c r="C255" s="50" t="s">
        <v>771</v>
      </c>
      <c r="D255" s="50" t="s">
        <v>772</v>
      </c>
      <c r="E255" s="50" t="s">
        <v>10</v>
      </c>
      <c r="F255" s="50" t="s">
        <v>51</v>
      </c>
      <c r="G255" s="50" t="s">
        <v>47</v>
      </c>
      <c r="H255" s="50" t="s">
        <v>12</v>
      </c>
      <c r="I255" s="50" t="s">
        <v>48</v>
      </c>
      <c r="J255" s="50" t="s">
        <v>39</v>
      </c>
      <c r="K255" s="54"/>
      <c r="L255" s="55"/>
      <c r="M255" s="45"/>
      <c r="N255" s="33">
        <v>61.833333333333336</v>
      </c>
      <c r="O255" s="46"/>
      <c r="P255" s="35"/>
      <c r="Q255" s="34"/>
      <c r="R255" s="35"/>
      <c r="S255" s="35"/>
    </row>
    <row r="256" spans="1:19" s="37" customFormat="1" ht="37.5" x14ac:dyDescent="0.25">
      <c r="A256" s="50" t="s">
        <v>773</v>
      </c>
      <c r="B256" s="53" t="s">
        <v>774</v>
      </c>
      <c r="C256" s="50" t="s">
        <v>775</v>
      </c>
      <c r="D256" s="50" t="s">
        <v>776</v>
      </c>
      <c r="E256" s="50" t="s">
        <v>10</v>
      </c>
      <c r="F256" s="50" t="s">
        <v>777</v>
      </c>
      <c r="G256" s="50" t="s">
        <v>42</v>
      </c>
      <c r="H256" s="50" t="s">
        <v>12</v>
      </c>
      <c r="I256" s="50" t="s">
        <v>48</v>
      </c>
      <c r="J256" s="50" t="s">
        <v>19</v>
      </c>
      <c r="K256" s="54" t="s">
        <v>1166</v>
      </c>
      <c r="L256" s="55"/>
      <c r="M256" s="45"/>
      <c r="N256" s="33">
        <v>57.888888888888886</v>
      </c>
      <c r="O256" s="46"/>
      <c r="P256" s="35"/>
      <c r="Q256" s="34"/>
      <c r="R256" s="35"/>
      <c r="S256" s="35"/>
    </row>
    <row r="257" spans="1:19" s="37" customFormat="1" ht="56.25" x14ac:dyDescent="0.25">
      <c r="A257" s="50" t="s">
        <v>773</v>
      </c>
      <c r="B257" s="53" t="s">
        <v>778</v>
      </c>
      <c r="C257" s="50" t="s">
        <v>779</v>
      </c>
      <c r="D257" s="50" t="s">
        <v>780</v>
      </c>
      <c r="E257" s="50" t="s">
        <v>10</v>
      </c>
      <c r="F257" s="50" t="s">
        <v>47</v>
      </c>
      <c r="G257" s="50" t="s">
        <v>47</v>
      </c>
      <c r="H257" s="50" t="s">
        <v>13</v>
      </c>
      <c r="I257" s="50" t="s">
        <v>0</v>
      </c>
      <c r="J257" s="50" t="s">
        <v>19</v>
      </c>
      <c r="K257" s="54" t="s">
        <v>1166</v>
      </c>
      <c r="L257" s="55"/>
      <c r="M257" s="45"/>
      <c r="N257" s="33">
        <v>54.142857142857146</v>
      </c>
      <c r="O257" s="46"/>
      <c r="P257" s="35"/>
      <c r="Q257" s="34"/>
      <c r="R257" s="35"/>
      <c r="S257" s="35"/>
    </row>
    <row r="258" spans="1:19" s="37" customFormat="1" ht="56.25" x14ac:dyDescent="0.25">
      <c r="A258" s="50" t="s">
        <v>781</v>
      </c>
      <c r="B258" s="53" t="s">
        <v>782</v>
      </c>
      <c r="C258" s="50" t="s">
        <v>783</v>
      </c>
      <c r="D258" s="50" t="s">
        <v>784</v>
      </c>
      <c r="E258" s="50" t="s">
        <v>10</v>
      </c>
      <c r="F258" s="50" t="s">
        <v>47</v>
      </c>
      <c r="G258" s="50" t="s">
        <v>47</v>
      </c>
      <c r="H258" s="50" t="s">
        <v>14</v>
      </c>
      <c r="I258" s="50" t="s">
        <v>0</v>
      </c>
      <c r="J258" s="50" t="s">
        <v>19</v>
      </c>
      <c r="K258" s="54"/>
      <c r="L258" s="55"/>
      <c r="M258" s="45"/>
      <c r="N258" s="33">
        <v>66</v>
      </c>
      <c r="O258" s="46"/>
      <c r="P258" s="35"/>
      <c r="Q258" s="34"/>
      <c r="R258" s="35"/>
      <c r="S258" s="35"/>
    </row>
    <row r="259" spans="1:19" s="37" customFormat="1" ht="75" x14ac:dyDescent="0.25">
      <c r="A259" s="50" t="s">
        <v>781</v>
      </c>
      <c r="B259" s="53" t="s">
        <v>785</v>
      </c>
      <c r="C259" s="50" t="s">
        <v>786</v>
      </c>
      <c r="D259" s="50" t="s">
        <v>787</v>
      </c>
      <c r="E259" s="50" t="s">
        <v>46</v>
      </c>
      <c r="F259" s="50" t="s">
        <v>45</v>
      </c>
      <c r="G259" s="50" t="s">
        <v>45</v>
      </c>
      <c r="H259" s="50" t="s">
        <v>12</v>
      </c>
      <c r="I259" s="50" t="s">
        <v>48</v>
      </c>
      <c r="J259" s="50" t="s">
        <v>21</v>
      </c>
      <c r="K259" s="54"/>
      <c r="L259" s="55"/>
      <c r="M259" s="45"/>
      <c r="N259" s="33">
        <v>61.875</v>
      </c>
      <c r="O259" s="46"/>
      <c r="P259" s="35"/>
      <c r="Q259" s="34"/>
      <c r="R259" s="35"/>
      <c r="S259" s="35"/>
    </row>
    <row r="260" spans="1:19" s="37" customFormat="1" ht="56.25" x14ac:dyDescent="0.25">
      <c r="A260" s="50" t="s">
        <v>781</v>
      </c>
      <c r="B260" s="53" t="s">
        <v>788</v>
      </c>
      <c r="C260" s="50" t="s">
        <v>789</v>
      </c>
      <c r="D260" s="50" t="s">
        <v>790</v>
      </c>
      <c r="E260" s="50" t="s">
        <v>10</v>
      </c>
      <c r="F260" s="50" t="s">
        <v>47</v>
      </c>
      <c r="G260" s="50" t="s">
        <v>47</v>
      </c>
      <c r="H260" s="50" t="s">
        <v>14</v>
      </c>
      <c r="I260" s="50" t="s">
        <v>48</v>
      </c>
      <c r="J260" s="50" t="s">
        <v>19</v>
      </c>
      <c r="K260" s="54"/>
      <c r="L260" s="55">
        <v>1</v>
      </c>
      <c r="M260" s="45"/>
      <c r="N260" s="33">
        <v>78.375</v>
      </c>
      <c r="O260" s="46"/>
      <c r="P260" s="35"/>
      <c r="Q260" s="34"/>
      <c r="R260" s="35"/>
      <c r="S260" s="35"/>
    </row>
    <row r="261" spans="1:19" s="37" customFormat="1" ht="56.25" x14ac:dyDescent="0.25">
      <c r="A261" s="50" t="s">
        <v>781</v>
      </c>
      <c r="B261" s="53" t="s">
        <v>791</v>
      </c>
      <c r="C261" s="50" t="s">
        <v>792</v>
      </c>
      <c r="D261" s="50" t="s">
        <v>793</v>
      </c>
      <c r="E261" s="50" t="s">
        <v>53</v>
      </c>
      <c r="F261" s="50" t="s">
        <v>45</v>
      </c>
      <c r="G261" s="50" t="s">
        <v>464</v>
      </c>
      <c r="H261" s="50" t="s">
        <v>13</v>
      </c>
      <c r="I261" s="50" t="s">
        <v>48</v>
      </c>
      <c r="J261" s="50" t="s">
        <v>49</v>
      </c>
      <c r="K261" s="54"/>
      <c r="L261" s="55">
        <v>1</v>
      </c>
      <c r="M261" s="45"/>
      <c r="N261" s="33">
        <v>92.75</v>
      </c>
      <c r="O261" s="46"/>
      <c r="P261" s="35"/>
      <c r="Q261" s="34"/>
      <c r="R261" s="35"/>
      <c r="S261" s="35"/>
    </row>
    <row r="262" spans="1:19" s="37" customFormat="1" ht="75" x14ac:dyDescent="0.25">
      <c r="A262" s="50" t="s">
        <v>781</v>
      </c>
      <c r="B262" s="53" t="s">
        <v>794</v>
      </c>
      <c r="C262" s="50" t="s">
        <v>795</v>
      </c>
      <c r="D262" s="50" t="s">
        <v>796</v>
      </c>
      <c r="E262" s="50" t="s">
        <v>53</v>
      </c>
      <c r="F262" s="50" t="s">
        <v>45</v>
      </c>
      <c r="G262" s="50" t="s">
        <v>45</v>
      </c>
      <c r="H262" s="50" t="s">
        <v>13</v>
      </c>
      <c r="I262" s="50" t="s">
        <v>48</v>
      </c>
      <c r="J262" s="50" t="s">
        <v>150</v>
      </c>
      <c r="K262" s="54"/>
      <c r="L262" s="55">
        <v>3</v>
      </c>
      <c r="M262" s="45"/>
      <c r="N262" s="33">
        <v>66.857142857142861</v>
      </c>
      <c r="O262" s="46"/>
      <c r="P262" s="35"/>
      <c r="Q262" s="34"/>
      <c r="R262" s="35"/>
      <c r="S262" s="35"/>
    </row>
    <row r="263" spans="1:19" s="37" customFormat="1" ht="56.25" x14ac:dyDescent="0.25">
      <c r="A263" s="50" t="s">
        <v>781</v>
      </c>
      <c r="B263" s="53" t="s">
        <v>797</v>
      </c>
      <c r="C263" s="50" t="s">
        <v>798</v>
      </c>
      <c r="D263" s="50" t="s">
        <v>799</v>
      </c>
      <c r="E263" s="50" t="s">
        <v>51</v>
      </c>
      <c r="F263" s="50" t="s">
        <v>47</v>
      </c>
      <c r="G263" s="50" t="s">
        <v>47</v>
      </c>
      <c r="H263" s="50" t="s">
        <v>12</v>
      </c>
      <c r="I263" s="50" t="s">
        <v>48</v>
      </c>
      <c r="J263" s="50" t="s">
        <v>15</v>
      </c>
      <c r="K263" s="54"/>
      <c r="L263" s="55">
        <v>1</v>
      </c>
      <c r="M263" s="45"/>
      <c r="N263" s="33">
        <v>71.625</v>
      </c>
      <c r="O263" s="46"/>
      <c r="P263" s="35"/>
      <c r="Q263" s="34"/>
      <c r="R263" s="35"/>
      <c r="S263" s="35"/>
    </row>
    <row r="264" spans="1:19" s="37" customFormat="1" ht="75" x14ac:dyDescent="0.25">
      <c r="A264" s="50" t="s">
        <v>781</v>
      </c>
      <c r="B264" s="53" t="s">
        <v>800</v>
      </c>
      <c r="C264" s="50" t="s">
        <v>801</v>
      </c>
      <c r="D264" s="50" t="s">
        <v>802</v>
      </c>
      <c r="E264" s="50" t="s">
        <v>53</v>
      </c>
      <c r="F264" s="50" t="s">
        <v>45</v>
      </c>
      <c r="G264" s="50" t="s">
        <v>464</v>
      </c>
      <c r="H264" s="50" t="s">
        <v>13</v>
      </c>
      <c r="I264" s="50" t="s">
        <v>0</v>
      </c>
      <c r="J264" s="50" t="s">
        <v>21</v>
      </c>
      <c r="K264" s="54"/>
      <c r="L264" s="55"/>
      <c r="M264" s="45"/>
      <c r="N264" s="33">
        <v>68.142857142857139</v>
      </c>
      <c r="O264" s="46"/>
      <c r="P264" s="35"/>
      <c r="Q264" s="34"/>
      <c r="R264" s="35"/>
      <c r="S264" s="35"/>
    </row>
    <row r="265" spans="1:19" s="37" customFormat="1" ht="56.25" x14ac:dyDescent="0.25">
      <c r="A265" s="50" t="s">
        <v>781</v>
      </c>
      <c r="B265" s="53" t="s">
        <v>803</v>
      </c>
      <c r="C265" s="50" t="s">
        <v>804</v>
      </c>
      <c r="D265" s="50" t="s">
        <v>805</v>
      </c>
      <c r="E265" s="50" t="s">
        <v>56</v>
      </c>
      <c r="F265" s="50" t="s">
        <v>51</v>
      </c>
      <c r="G265" s="50" t="s">
        <v>47</v>
      </c>
      <c r="H265" s="50" t="s">
        <v>13</v>
      </c>
      <c r="I265" s="50" t="s">
        <v>48</v>
      </c>
      <c r="J265" s="50" t="s">
        <v>16</v>
      </c>
      <c r="K265" s="54"/>
      <c r="L265" s="56">
        <v>1</v>
      </c>
      <c r="M265" s="45"/>
      <c r="N265" s="33">
        <v>78.333333333333329</v>
      </c>
      <c r="O265" s="46"/>
      <c r="P265" s="35"/>
      <c r="Q265" s="34"/>
      <c r="R265" s="35"/>
      <c r="S265" s="35"/>
    </row>
    <row r="266" spans="1:19" s="37" customFormat="1" ht="75" x14ac:dyDescent="0.25">
      <c r="A266" s="50" t="s">
        <v>781</v>
      </c>
      <c r="B266" s="53" t="s">
        <v>806</v>
      </c>
      <c r="C266" s="50" t="s">
        <v>807</v>
      </c>
      <c r="D266" s="50" t="s">
        <v>808</v>
      </c>
      <c r="E266" s="50" t="s">
        <v>10</v>
      </c>
      <c r="F266" s="50" t="s">
        <v>47</v>
      </c>
      <c r="G266" s="50" t="s">
        <v>809</v>
      </c>
      <c r="H266" s="50" t="s">
        <v>13</v>
      </c>
      <c r="I266" s="50" t="s">
        <v>48</v>
      </c>
      <c r="J266" s="50" t="s">
        <v>19</v>
      </c>
      <c r="K266" s="54" t="s">
        <v>1165</v>
      </c>
      <c r="L266" s="56" t="s">
        <v>1169</v>
      </c>
      <c r="M266" s="45"/>
      <c r="N266" s="33">
        <v>70.571428571428569</v>
      </c>
      <c r="O266" s="46"/>
      <c r="P266" s="35"/>
      <c r="Q266" s="34"/>
      <c r="R266" s="35"/>
      <c r="S266" s="35"/>
    </row>
    <row r="267" spans="1:19" s="37" customFormat="1" ht="37.5" x14ac:dyDescent="0.25">
      <c r="A267" s="50" t="s">
        <v>781</v>
      </c>
      <c r="B267" s="53" t="s">
        <v>810</v>
      </c>
      <c r="C267" s="50" t="s">
        <v>811</v>
      </c>
      <c r="D267" s="50" t="s">
        <v>812</v>
      </c>
      <c r="E267" s="50" t="s">
        <v>10</v>
      </c>
      <c r="F267" s="50" t="s">
        <v>58</v>
      </c>
      <c r="G267" s="50" t="s">
        <v>58</v>
      </c>
      <c r="H267" s="50" t="s">
        <v>14</v>
      </c>
      <c r="I267" s="50" t="s">
        <v>48</v>
      </c>
      <c r="J267" s="50" t="s">
        <v>19</v>
      </c>
      <c r="K267" s="54"/>
      <c r="L267" s="55">
        <v>3</v>
      </c>
      <c r="M267" s="45"/>
      <c r="N267" s="33">
        <v>75</v>
      </c>
      <c r="O267" s="46"/>
      <c r="P267" s="35"/>
      <c r="Q267" s="34"/>
      <c r="R267" s="35"/>
      <c r="S267" s="35"/>
    </row>
    <row r="268" spans="1:19" s="37" customFormat="1" ht="93.75" x14ac:dyDescent="0.25">
      <c r="A268" s="50" t="s">
        <v>781</v>
      </c>
      <c r="B268" s="53" t="s">
        <v>813</v>
      </c>
      <c r="C268" s="50" t="s">
        <v>814</v>
      </c>
      <c r="D268" s="50" t="s">
        <v>815</v>
      </c>
      <c r="E268" s="50" t="s">
        <v>46</v>
      </c>
      <c r="F268" s="50" t="s">
        <v>47</v>
      </c>
      <c r="G268" s="50" t="s">
        <v>47</v>
      </c>
      <c r="H268" s="50" t="s">
        <v>12</v>
      </c>
      <c r="I268" s="50" t="s">
        <v>0</v>
      </c>
      <c r="J268" s="50" t="s">
        <v>18</v>
      </c>
      <c r="K268" s="54"/>
      <c r="L268" s="55">
        <v>2</v>
      </c>
      <c r="M268" s="45"/>
      <c r="N268" s="33">
        <v>86.428571428571431</v>
      </c>
      <c r="O268" s="46"/>
      <c r="P268" s="35"/>
      <c r="Q268" s="34"/>
      <c r="R268" s="35"/>
      <c r="S268" s="35"/>
    </row>
    <row r="269" spans="1:19" s="37" customFormat="1" ht="37.5" x14ac:dyDescent="0.25">
      <c r="A269" s="50" t="s">
        <v>781</v>
      </c>
      <c r="B269" s="53" t="s">
        <v>816</v>
      </c>
      <c r="C269" s="50" t="s">
        <v>817</v>
      </c>
      <c r="D269" s="50" t="s">
        <v>818</v>
      </c>
      <c r="E269" s="50" t="s">
        <v>10</v>
      </c>
      <c r="F269" s="50" t="s">
        <v>47</v>
      </c>
      <c r="G269" s="50" t="s">
        <v>47</v>
      </c>
      <c r="H269" s="50" t="s">
        <v>12</v>
      </c>
      <c r="I269" s="50" t="s">
        <v>48</v>
      </c>
      <c r="J269" s="50" t="s">
        <v>40</v>
      </c>
      <c r="K269" s="54"/>
      <c r="L269" s="55">
        <v>1</v>
      </c>
      <c r="M269" s="45"/>
      <c r="N269" s="33">
        <v>81.400000000000006</v>
      </c>
      <c r="O269" s="46"/>
      <c r="P269" s="35"/>
      <c r="Q269" s="34"/>
      <c r="R269" s="35"/>
      <c r="S269" s="35"/>
    </row>
    <row r="270" spans="1:19" s="37" customFormat="1" ht="56.25" x14ac:dyDescent="0.25">
      <c r="A270" s="50" t="s">
        <v>781</v>
      </c>
      <c r="B270" s="53" t="s">
        <v>819</v>
      </c>
      <c r="C270" s="50" t="s">
        <v>820</v>
      </c>
      <c r="D270" s="50" t="s">
        <v>821</v>
      </c>
      <c r="E270" s="50" t="s">
        <v>10</v>
      </c>
      <c r="F270" s="50" t="s">
        <v>47</v>
      </c>
      <c r="G270" s="50" t="s">
        <v>47</v>
      </c>
      <c r="H270" s="50" t="s">
        <v>13</v>
      </c>
      <c r="I270" s="50" t="s">
        <v>48</v>
      </c>
      <c r="J270" s="50" t="s">
        <v>16</v>
      </c>
      <c r="K270" s="54"/>
      <c r="L270" s="55"/>
      <c r="M270" s="45"/>
      <c r="N270" s="33">
        <v>76.333333333333329</v>
      </c>
      <c r="O270" s="46"/>
      <c r="P270" s="35"/>
      <c r="Q270" s="34"/>
      <c r="R270" s="35"/>
      <c r="S270" s="35"/>
    </row>
    <row r="271" spans="1:19" s="37" customFormat="1" ht="37.5" x14ac:dyDescent="0.25">
      <c r="A271" s="50" t="s">
        <v>822</v>
      </c>
      <c r="B271" s="53" t="s">
        <v>823</v>
      </c>
      <c r="C271" s="50" t="s">
        <v>824</v>
      </c>
      <c r="D271" s="50" t="s">
        <v>825</v>
      </c>
      <c r="E271" s="50" t="s">
        <v>51</v>
      </c>
      <c r="F271" s="50" t="s">
        <v>51</v>
      </c>
      <c r="G271" s="50" t="s">
        <v>47</v>
      </c>
      <c r="H271" s="50" t="s">
        <v>12</v>
      </c>
      <c r="I271" s="50" t="s">
        <v>48</v>
      </c>
      <c r="J271" s="50" t="s">
        <v>19</v>
      </c>
      <c r="K271" s="54"/>
      <c r="L271" s="55"/>
      <c r="M271" s="45"/>
      <c r="N271" s="33">
        <v>24.222222222222221</v>
      </c>
      <c r="O271" s="46"/>
      <c r="P271" s="35"/>
      <c r="Q271" s="34"/>
      <c r="R271" s="35"/>
      <c r="S271" s="35"/>
    </row>
    <row r="272" spans="1:19" s="37" customFormat="1" ht="32.25" customHeight="1" x14ac:dyDescent="0.25">
      <c r="A272" s="50" t="s">
        <v>826</v>
      </c>
      <c r="B272" s="53" t="s">
        <v>827</v>
      </c>
      <c r="C272" s="50" t="s">
        <v>828</v>
      </c>
      <c r="D272" s="50" t="s">
        <v>829</v>
      </c>
      <c r="E272" s="50" t="s">
        <v>10</v>
      </c>
      <c r="F272" s="50" t="s">
        <v>58</v>
      </c>
      <c r="G272" s="50" t="s">
        <v>47</v>
      </c>
      <c r="H272" s="50" t="s">
        <v>12</v>
      </c>
      <c r="I272" s="50" t="s">
        <v>48</v>
      </c>
      <c r="J272" s="50" t="s">
        <v>39</v>
      </c>
      <c r="K272" s="54"/>
      <c r="L272" s="55"/>
      <c r="M272" s="45"/>
      <c r="N272" s="33">
        <v>56.666666666666664</v>
      </c>
      <c r="O272" s="46"/>
      <c r="P272" s="35"/>
      <c r="Q272" s="34"/>
      <c r="R272" s="35"/>
      <c r="S272" s="35"/>
    </row>
    <row r="273" spans="1:19" s="37" customFormat="1" ht="48.75" customHeight="1" x14ac:dyDescent="0.25">
      <c r="A273" s="50" t="s">
        <v>826</v>
      </c>
      <c r="B273" s="53" t="s">
        <v>830</v>
      </c>
      <c r="C273" s="50" t="s">
        <v>831</v>
      </c>
      <c r="D273" s="50" t="s">
        <v>832</v>
      </c>
      <c r="E273" s="50" t="s">
        <v>10</v>
      </c>
      <c r="F273" s="50" t="s">
        <v>47</v>
      </c>
      <c r="G273" s="50" t="s">
        <v>464</v>
      </c>
      <c r="H273" s="50" t="s">
        <v>12</v>
      </c>
      <c r="I273" s="50" t="s">
        <v>48</v>
      </c>
      <c r="J273" s="50" t="s">
        <v>18</v>
      </c>
      <c r="K273" s="54"/>
      <c r="L273" s="55"/>
      <c r="M273" s="45"/>
      <c r="N273" s="33">
        <v>68</v>
      </c>
      <c r="O273" s="46"/>
      <c r="P273" s="35"/>
      <c r="Q273" s="34"/>
      <c r="R273" s="35"/>
      <c r="S273" s="35"/>
    </row>
    <row r="274" spans="1:19" s="37" customFormat="1" ht="75" x14ac:dyDescent="0.25">
      <c r="A274" s="50" t="s">
        <v>826</v>
      </c>
      <c r="B274" s="53" t="s">
        <v>833</v>
      </c>
      <c r="C274" s="50" t="s">
        <v>834</v>
      </c>
      <c r="D274" s="50" t="s">
        <v>832</v>
      </c>
      <c r="E274" s="50" t="s">
        <v>10</v>
      </c>
      <c r="F274" s="50" t="s">
        <v>47</v>
      </c>
      <c r="G274" s="50" t="s">
        <v>464</v>
      </c>
      <c r="H274" s="50" t="s">
        <v>12</v>
      </c>
      <c r="I274" s="50" t="s">
        <v>48</v>
      </c>
      <c r="J274" s="50" t="s">
        <v>18</v>
      </c>
      <c r="K274" s="54"/>
      <c r="L274" s="55"/>
      <c r="M274" s="45"/>
      <c r="N274" s="33">
        <v>68.571428571428569</v>
      </c>
      <c r="O274" s="46"/>
      <c r="P274" s="35"/>
      <c r="Q274" s="34"/>
      <c r="R274" s="35"/>
      <c r="S274" s="35"/>
    </row>
    <row r="275" spans="1:19" s="37" customFormat="1" ht="75" x14ac:dyDescent="0.25">
      <c r="A275" s="50" t="s">
        <v>826</v>
      </c>
      <c r="B275" s="53" t="s">
        <v>835</v>
      </c>
      <c r="C275" s="50" t="s">
        <v>836</v>
      </c>
      <c r="D275" s="50" t="s">
        <v>837</v>
      </c>
      <c r="E275" s="50" t="s">
        <v>10</v>
      </c>
      <c r="F275" s="50" t="s">
        <v>47</v>
      </c>
      <c r="G275" s="50" t="s">
        <v>47</v>
      </c>
      <c r="H275" s="50" t="s">
        <v>12</v>
      </c>
      <c r="I275" s="50" t="s">
        <v>48</v>
      </c>
      <c r="J275" s="50" t="s">
        <v>9</v>
      </c>
      <c r="K275" s="50"/>
      <c r="L275" s="55"/>
      <c r="M275" s="45"/>
      <c r="N275" s="33">
        <v>45.5</v>
      </c>
      <c r="O275" s="46"/>
      <c r="P275" s="35"/>
      <c r="Q275" s="34"/>
      <c r="R275" s="35"/>
      <c r="S275" s="35"/>
    </row>
    <row r="276" spans="1:19" s="37" customFormat="1" ht="37.5" x14ac:dyDescent="0.25">
      <c r="A276" s="50" t="s">
        <v>826</v>
      </c>
      <c r="B276" s="53" t="s">
        <v>838</v>
      </c>
      <c r="C276" s="50" t="s">
        <v>839</v>
      </c>
      <c r="D276" s="50" t="s">
        <v>840</v>
      </c>
      <c r="E276" s="50" t="s">
        <v>10</v>
      </c>
      <c r="F276" s="50" t="s">
        <v>47</v>
      </c>
      <c r="G276" s="50" t="s">
        <v>47</v>
      </c>
      <c r="H276" s="50" t="s">
        <v>13</v>
      </c>
      <c r="I276" s="50" t="s">
        <v>48</v>
      </c>
      <c r="J276" s="50" t="s">
        <v>18</v>
      </c>
      <c r="K276" s="54"/>
      <c r="L276" s="55"/>
      <c r="M276" s="45"/>
      <c r="N276" s="33">
        <v>58.375</v>
      </c>
      <c r="O276" s="46"/>
      <c r="P276" s="35"/>
      <c r="Q276" s="34"/>
      <c r="R276" s="35"/>
      <c r="S276" s="35"/>
    </row>
    <row r="277" spans="1:19" s="37" customFormat="1" ht="56.25" x14ac:dyDescent="0.25">
      <c r="A277" s="50" t="s">
        <v>826</v>
      </c>
      <c r="B277" s="53" t="s">
        <v>841</v>
      </c>
      <c r="C277" s="50" t="s">
        <v>842</v>
      </c>
      <c r="D277" s="50" t="s">
        <v>843</v>
      </c>
      <c r="E277" s="50" t="s">
        <v>10</v>
      </c>
      <c r="F277" s="50" t="s">
        <v>47</v>
      </c>
      <c r="G277" s="50" t="s">
        <v>47</v>
      </c>
      <c r="H277" s="50" t="s">
        <v>12</v>
      </c>
      <c r="I277" s="50" t="s">
        <v>48</v>
      </c>
      <c r="J277" s="50" t="s">
        <v>39</v>
      </c>
      <c r="K277" s="54"/>
      <c r="L277" s="55"/>
      <c r="M277" s="45"/>
      <c r="N277" s="33">
        <v>47.5</v>
      </c>
      <c r="O277" s="46"/>
      <c r="P277" s="35"/>
      <c r="Q277" s="34"/>
      <c r="R277" s="35"/>
      <c r="S277" s="35"/>
    </row>
    <row r="278" spans="1:19" s="42" customFormat="1" ht="75" x14ac:dyDescent="0.25">
      <c r="A278" s="50" t="s">
        <v>826</v>
      </c>
      <c r="B278" s="53" t="s">
        <v>844</v>
      </c>
      <c r="C278" s="50" t="s">
        <v>845</v>
      </c>
      <c r="D278" s="50" t="s">
        <v>846</v>
      </c>
      <c r="E278" s="50" t="s">
        <v>10</v>
      </c>
      <c r="F278" s="50" t="s">
        <v>47</v>
      </c>
      <c r="G278" s="50" t="s">
        <v>47</v>
      </c>
      <c r="H278" s="50" t="s">
        <v>13</v>
      </c>
      <c r="I278" s="50" t="s">
        <v>48</v>
      </c>
      <c r="J278" s="50" t="s">
        <v>18</v>
      </c>
      <c r="K278" s="58"/>
      <c r="L278" s="60"/>
      <c r="N278" s="33">
        <v>53.5</v>
      </c>
      <c r="O278" s="46"/>
      <c r="P278" s="35"/>
      <c r="Q278" s="34"/>
      <c r="R278" s="35"/>
      <c r="S278" s="35"/>
    </row>
    <row r="279" spans="1:19" s="37" customFormat="1" ht="37.5" x14ac:dyDescent="0.25">
      <c r="A279" s="50" t="s">
        <v>847</v>
      </c>
      <c r="B279" s="53" t="s">
        <v>848</v>
      </c>
      <c r="C279" s="50" t="s">
        <v>849</v>
      </c>
      <c r="D279" s="50" t="s">
        <v>850</v>
      </c>
      <c r="E279" s="50" t="s">
        <v>10</v>
      </c>
      <c r="F279" s="50" t="s">
        <v>47</v>
      </c>
      <c r="G279" s="50" t="s">
        <v>47</v>
      </c>
      <c r="H279" s="50" t="s">
        <v>12</v>
      </c>
      <c r="I279" s="50" t="s">
        <v>48</v>
      </c>
      <c r="J279" s="50" t="s">
        <v>40</v>
      </c>
      <c r="K279" s="54"/>
      <c r="L279" s="55"/>
      <c r="M279" s="45"/>
      <c r="N279" s="33">
        <v>63.9</v>
      </c>
      <c r="O279" s="46"/>
      <c r="P279" s="35"/>
      <c r="Q279" s="34"/>
      <c r="R279" s="35"/>
      <c r="S279" s="35"/>
    </row>
    <row r="280" spans="1:19" s="37" customFormat="1" ht="56.25" x14ac:dyDescent="0.25">
      <c r="A280" s="50" t="s">
        <v>847</v>
      </c>
      <c r="B280" s="53" t="s">
        <v>851</v>
      </c>
      <c r="C280" s="50" t="s">
        <v>852</v>
      </c>
      <c r="D280" s="50" t="s">
        <v>853</v>
      </c>
      <c r="E280" s="50" t="s">
        <v>10</v>
      </c>
      <c r="F280" s="50" t="s">
        <v>47</v>
      </c>
      <c r="G280" s="50" t="s">
        <v>47</v>
      </c>
      <c r="H280" s="50" t="s">
        <v>12</v>
      </c>
      <c r="I280" s="50" t="s">
        <v>48</v>
      </c>
      <c r="J280" s="50" t="s">
        <v>17</v>
      </c>
      <c r="K280" s="54" t="s">
        <v>1165</v>
      </c>
      <c r="L280" s="56" t="s">
        <v>1169</v>
      </c>
      <c r="M280" s="45"/>
      <c r="N280" s="33">
        <v>75.666666666666671</v>
      </c>
      <c r="O280" s="46"/>
      <c r="P280" s="35"/>
      <c r="Q280" s="34"/>
      <c r="R280" s="35"/>
      <c r="S280" s="35"/>
    </row>
    <row r="281" spans="1:19" s="37" customFormat="1" ht="37.5" x14ac:dyDescent="0.25">
      <c r="A281" s="50" t="s">
        <v>847</v>
      </c>
      <c r="B281" s="53" t="s">
        <v>854</v>
      </c>
      <c r="C281" s="50" t="s">
        <v>855</v>
      </c>
      <c r="D281" s="50" t="s">
        <v>856</v>
      </c>
      <c r="E281" s="50" t="s">
        <v>857</v>
      </c>
      <c r="F281" s="50" t="s">
        <v>47</v>
      </c>
      <c r="G281" s="50"/>
      <c r="H281" s="50" t="s">
        <v>12</v>
      </c>
      <c r="I281" s="50" t="s">
        <v>48</v>
      </c>
      <c r="J281" s="50" t="s">
        <v>18</v>
      </c>
      <c r="K281" s="54"/>
      <c r="L281" s="55"/>
      <c r="M281" s="45"/>
      <c r="N281" s="33">
        <v>69.714285714285708</v>
      </c>
      <c r="O281" s="46"/>
      <c r="P281" s="35"/>
      <c r="Q281" s="34"/>
      <c r="R281" s="35"/>
      <c r="S281" s="35"/>
    </row>
    <row r="282" spans="1:19" s="37" customFormat="1" ht="56.25" x14ac:dyDescent="0.25">
      <c r="A282" s="50" t="s">
        <v>847</v>
      </c>
      <c r="B282" s="53" t="s">
        <v>860</v>
      </c>
      <c r="C282" s="50" t="s">
        <v>859</v>
      </c>
      <c r="D282" s="50" t="s">
        <v>858</v>
      </c>
      <c r="E282" s="50" t="s">
        <v>10</v>
      </c>
      <c r="F282" s="50" t="s">
        <v>47</v>
      </c>
      <c r="G282" s="50" t="s">
        <v>47</v>
      </c>
      <c r="H282" s="50" t="s">
        <v>13</v>
      </c>
      <c r="I282" s="50" t="s">
        <v>48</v>
      </c>
      <c r="J282" s="50" t="s">
        <v>49</v>
      </c>
      <c r="K282" s="54"/>
      <c r="L282" s="55"/>
      <c r="M282" s="45"/>
      <c r="N282" s="33">
        <v>56.25</v>
      </c>
      <c r="O282" s="46"/>
      <c r="P282" s="35"/>
      <c r="Q282" s="34"/>
      <c r="R282" s="35"/>
      <c r="S282" s="35"/>
    </row>
    <row r="283" spans="1:19" s="37" customFormat="1" ht="56.25" x14ac:dyDescent="0.25">
      <c r="A283" s="50" t="s">
        <v>847</v>
      </c>
      <c r="B283" s="53" t="s">
        <v>861</v>
      </c>
      <c r="C283" s="50" t="s">
        <v>862</v>
      </c>
      <c r="D283" s="50" t="s">
        <v>863</v>
      </c>
      <c r="E283" s="50" t="s">
        <v>46</v>
      </c>
      <c r="F283" s="50" t="s">
        <v>47</v>
      </c>
      <c r="G283" s="50" t="s">
        <v>47</v>
      </c>
      <c r="H283" s="50" t="s">
        <v>12</v>
      </c>
      <c r="I283" s="50" t="s">
        <v>48</v>
      </c>
      <c r="J283" s="50" t="s">
        <v>40</v>
      </c>
      <c r="K283" s="54"/>
      <c r="L283" s="55"/>
      <c r="M283" s="45"/>
      <c r="N283" s="33">
        <v>57.3</v>
      </c>
      <c r="O283" s="46"/>
      <c r="P283" s="35"/>
      <c r="Q283" s="34"/>
      <c r="R283" s="35"/>
      <c r="S283" s="35"/>
    </row>
    <row r="284" spans="1:19" s="37" customFormat="1" ht="56.25" x14ac:dyDescent="0.25">
      <c r="A284" s="50" t="s">
        <v>847</v>
      </c>
      <c r="B284" s="53" t="s">
        <v>864</v>
      </c>
      <c r="C284" s="50" t="s">
        <v>865</v>
      </c>
      <c r="D284" s="50" t="s">
        <v>866</v>
      </c>
      <c r="E284" s="50" t="s">
        <v>10</v>
      </c>
      <c r="F284" s="50" t="s">
        <v>47</v>
      </c>
      <c r="G284" s="50" t="s">
        <v>47</v>
      </c>
      <c r="H284" s="50" t="s">
        <v>13</v>
      </c>
      <c r="I284" s="50" t="s">
        <v>0</v>
      </c>
      <c r="J284" s="50" t="s">
        <v>207</v>
      </c>
      <c r="K284" s="54"/>
      <c r="L284" s="55">
        <v>2</v>
      </c>
      <c r="M284" s="45"/>
      <c r="N284" s="33">
        <v>66</v>
      </c>
      <c r="O284" s="46"/>
      <c r="P284" s="35"/>
      <c r="Q284" s="34"/>
      <c r="R284" s="35"/>
      <c r="S284" s="35"/>
    </row>
    <row r="285" spans="1:19" s="37" customFormat="1" ht="37.5" x14ac:dyDescent="0.25">
      <c r="A285" s="50" t="s">
        <v>847</v>
      </c>
      <c r="B285" s="53" t="s">
        <v>867</v>
      </c>
      <c r="C285" s="50" t="s">
        <v>868</v>
      </c>
      <c r="D285" s="50" t="s">
        <v>869</v>
      </c>
      <c r="E285" s="50" t="s">
        <v>56</v>
      </c>
      <c r="F285" s="50" t="s">
        <v>47</v>
      </c>
      <c r="G285" s="50" t="s">
        <v>47</v>
      </c>
      <c r="H285" s="50" t="s">
        <v>12</v>
      </c>
      <c r="I285" s="50" t="s">
        <v>48</v>
      </c>
      <c r="J285" s="50" t="s">
        <v>19</v>
      </c>
      <c r="K285" s="54"/>
      <c r="L285" s="55"/>
      <c r="M285" s="45"/>
      <c r="N285" s="33">
        <v>53.888888888888886</v>
      </c>
      <c r="O285" s="46"/>
      <c r="P285" s="35"/>
      <c r="Q285" s="34"/>
      <c r="R285" s="35"/>
      <c r="S285" s="35"/>
    </row>
    <row r="286" spans="1:19" s="37" customFormat="1" ht="56.25" x14ac:dyDescent="0.25">
      <c r="A286" s="50" t="s">
        <v>847</v>
      </c>
      <c r="B286" s="53" t="s">
        <v>870</v>
      </c>
      <c r="C286" s="50" t="s">
        <v>871</v>
      </c>
      <c r="D286" s="50" t="s">
        <v>872</v>
      </c>
      <c r="E286" s="50" t="s">
        <v>10</v>
      </c>
      <c r="F286" s="50" t="s">
        <v>51</v>
      </c>
      <c r="G286" s="50" t="s">
        <v>47</v>
      </c>
      <c r="H286" s="50" t="s">
        <v>13</v>
      </c>
      <c r="I286" s="50" t="s">
        <v>0</v>
      </c>
      <c r="J286" s="50" t="s">
        <v>17</v>
      </c>
      <c r="K286" s="54"/>
      <c r="L286" s="55"/>
      <c r="M286" s="45"/>
      <c r="N286" s="33">
        <v>71</v>
      </c>
      <c r="O286" s="46"/>
      <c r="P286" s="35"/>
      <c r="Q286" s="34"/>
      <c r="R286" s="35"/>
      <c r="S286" s="35"/>
    </row>
    <row r="287" spans="1:19" s="37" customFormat="1" ht="37.5" x14ac:dyDescent="0.25">
      <c r="A287" s="50" t="s">
        <v>847</v>
      </c>
      <c r="B287" s="53" t="s">
        <v>873</v>
      </c>
      <c r="C287" s="50" t="s">
        <v>874</v>
      </c>
      <c r="D287" s="50" t="s">
        <v>875</v>
      </c>
      <c r="E287" s="50" t="s">
        <v>10</v>
      </c>
      <c r="F287" s="50" t="s">
        <v>47</v>
      </c>
      <c r="G287" s="50" t="s">
        <v>47</v>
      </c>
      <c r="H287" s="50" t="s">
        <v>13</v>
      </c>
      <c r="I287" s="50" t="s">
        <v>48</v>
      </c>
      <c r="J287" s="50" t="s">
        <v>207</v>
      </c>
      <c r="K287" s="54"/>
      <c r="L287" s="56"/>
      <c r="M287" s="45"/>
      <c r="N287" s="33">
        <v>63.5</v>
      </c>
      <c r="O287" s="46"/>
      <c r="P287" s="35"/>
      <c r="Q287" s="34"/>
      <c r="R287" s="35"/>
      <c r="S287" s="35"/>
    </row>
    <row r="288" spans="1:19" s="37" customFormat="1" ht="56.25" x14ac:dyDescent="0.25">
      <c r="A288" s="50" t="s">
        <v>847</v>
      </c>
      <c r="B288" s="53" t="s">
        <v>876</v>
      </c>
      <c r="C288" s="50" t="s">
        <v>877</v>
      </c>
      <c r="D288" s="50" t="s">
        <v>856</v>
      </c>
      <c r="E288" s="50" t="s">
        <v>46</v>
      </c>
      <c r="F288" s="50" t="s">
        <v>47</v>
      </c>
      <c r="G288" s="50" t="s">
        <v>47</v>
      </c>
      <c r="H288" s="50" t="s">
        <v>12</v>
      </c>
      <c r="I288" s="50" t="s">
        <v>48</v>
      </c>
      <c r="J288" s="50" t="s">
        <v>18</v>
      </c>
      <c r="K288" s="54"/>
      <c r="L288" s="55"/>
      <c r="M288" s="45"/>
      <c r="N288" s="33">
        <v>59.428571428571431</v>
      </c>
      <c r="O288" s="46"/>
      <c r="P288" s="35"/>
      <c r="Q288" s="34"/>
      <c r="R288" s="35"/>
      <c r="S288" s="35"/>
    </row>
    <row r="289" spans="1:19" s="37" customFormat="1" ht="56.25" x14ac:dyDescent="0.25">
      <c r="A289" s="50" t="s">
        <v>847</v>
      </c>
      <c r="B289" s="53" t="s">
        <v>878</v>
      </c>
      <c r="C289" s="50" t="s">
        <v>852</v>
      </c>
      <c r="D289" s="50" t="s">
        <v>1151</v>
      </c>
      <c r="E289" s="50" t="s">
        <v>10</v>
      </c>
      <c r="F289" s="50" t="s">
        <v>51</v>
      </c>
      <c r="G289" s="50" t="s">
        <v>47</v>
      </c>
      <c r="H289" s="50" t="s">
        <v>13</v>
      </c>
      <c r="I289" s="50" t="s">
        <v>0</v>
      </c>
      <c r="J289" s="50" t="s">
        <v>17</v>
      </c>
      <c r="K289" s="54"/>
      <c r="L289" s="55"/>
      <c r="M289" s="45"/>
      <c r="N289" s="33">
        <v>72.333333333333329</v>
      </c>
      <c r="O289" s="46"/>
      <c r="P289" s="35"/>
      <c r="Q289" s="34"/>
      <c r="R289" s="35"/>
      <c r="S289" s="35"/>
    </row>
    <row r="290" spans="1:19" s="37" customFormat="1" ht="56.25" x14ac:dyDescent="0.25">
      <c r="A290" s="50" t="s">
        <v>847</v>
      </c>
      <c r="B290" s="53" t="s">
        <v>879</v>
      </c>
      <c r="C290" s="50" t="s">
        <v>880</v>
      </c>
      <c r="D290" s="50" t="s">
        <v>881</v>
      </c>
      <c r="E290" s="50" t="s">
        <v>53</v>
      </c>
      <c r="F290" s="50" t="s">
        <v>45</v>
      </c>
      <c r="G290" s="50" t="s">
        <v>464</v>
      </c>
      <c r="H290" s="50" t="s">
        <v>13</v>
      </c>
      <c r="I290" s="50" t="s">
        <v>0</v>
      </c>
      <c r="J290" s="50" t="s">
        <v>49</v>
      </c>
      <c r="K290" s="54"/>
      <c r="L290" s="55"/>
      <c r="M290" s="45"/>
      <c r="N290" s="33">
        <v>53.666666666666664</v>
      </c>
      <c r="O290" s="46"/>
      <c r="P290" s="35"/>
      <c r="Q290" s="34"/>
      <c r="R290" s="35"/>
      <c r="S290" s="35"/>
    </row>
    <row r="291" spans="1:19" s="37" customFormat="1" ht="56.25" x14ac:dyDescent="0.25">
      <c r="A291" s="50" t="s">
        <v>847</v>
      </c>
      <c r="B291" s="53" t="s">
        <v>882</v>
      </c>
      <c r="C291" s="50" t="s">
        <v>883</v>
      </c>
      <c r="D291" s="50" t="s">
        <v>863</v>
      </c>
      <c r="E291" s="50" t="s">
        <v>46</v>
      </c>
      <c r="F291" s="50" t="s">
        <v>47</v>
      </c>
      <c r="G291" s="50" t="s">
        <v>47</v>
      </c>
      <c r="H291" s="50" t="s">
        <v>13</v>
      </c>
      <c r="I291" s="50" t="s">
        <v>0</v>
      </c>
      <c r="J291" s="50" t="s">
        <v>40</v>
      </c>
      <c r="K291" s="54"/>
      <c r="L291" s="55"/>
      <c r="M291" s="45"/>
      <c r="N291" s="33">
        <v>59</v>
      </c>
      <c r="O291" s="46"/>
      <c r="P291" s="35"/>
      <c r="Q291" s="34"/>
      <c r="R291" s="35"/>
      <c r="S291" s="35"/>
    </row>
    <row r="292" spans="1:19" s="37" customFormat="1" ht="43.5" customHeight="1" x14ac:dyDescent="0.25">
      <c r="A292" s="50" t="s">
        <v>847</v>
      </c>
      <c r="B292" s="53" t="s">
        <v>884</v>
      </c>
      <c r="C292" s="50" t="s">
        <v>885</v>
      </c>
      <c r="D292" s="50" t="s">
        <v>856</v>
      </c>
      <c r="E292" s="50" t="s">
        <v>46</v>
      </c>
      <c r="F292" s="50" t="s">
        <v>47</v>
      </c>
      <c r="G292" s="50" t="s">
        <v>47</v>
      </c>
      <c r="H292" s="50" t="s">
        <v>12</v>
      </c>
      <c r="I292" s="50" t="s">
        <v>48</v>
      </c>
      <c r="J292" s="50" t="s">
        <v>18</v>
      </c>
      <c r="K292" s="54"/>
      <c r="L292" s="55"/>
      <c r="M292" s="45"/>
      <c r="N292" s="33">
        <v>65</v>
      </c>
      <c r="O292" s="46"/>
      <c r="P292" s="35"/>
      <c r="Q292" s="34"/>
      <c r="R292" s="35"/>
      <c r="S292" s="35"/>
    </row>
    <row r="293" spans="1:19" s="37" customFormat="1" ht="93.75" x14ac:dyDescent="0.25">
      <c r="A293" s="50" t="s">
        <v>886</v>
      </c>
      <c r="B293" s="53" t="s">
        <v>887</v>
      </c>
      <c r="C293" s="50" t="s">
        <v>888</v>
      </c>
      <c r="D293" s="50" t="s">
        <v>889</v>
      </c>
      <c r="E293" s="50" t="s">
        <v>53</v>
      </c>
      <c r="F293" s="50" t="s">
        <v>45</v>
      </c>
      <c r="G293" s="50" t="s">
        <v>45</v>
      </c>
      <c r="H293" s="50" t="s">
        <v>13</v>
      </c>
      <c r="I293" s="50" t="s">
        <v>48</v>
      </c>
      <c r="J293" s="50" t="s">
        <v>9</v>
      </c>
      <c r="K293" s="54"/>
      <c r="L293" s="55">
        <v>2</v>
      </c>
      <c r="M293" s="45"/>
      <c r="N293" s="33">
        <v>82.6</v>
      </c>
      <c r="O293" s="46"/>
      <c r="P293" s="35"/>
      <c r="Q293" s="34"/>
      <c r="R293" s="35"/>
      <c r="S293" s="35"/>
    </row>
    <row r="294" spans="1:19" s="37" customFormat="1" ht="37.5" x14ac:dyDescent="0.25">
      <c r="A294" s="50" t="s">
        <v>886</v>
      </c>
      <c r="B294" s="53" t="s">
        <v>890</v>
      </c>
      <c r="C294" s="50" t="s">
        <v>891</v>
      </c>
      <c r="D294" s="50" t="s">
        <v>892</v>
      </c>
      <c r="E294" s="50" t="s">
        <v>10</v>
      </c>
      <c r="F294" s="50"/>
      <c r="G294" s="50" t="s">
        <v>47</v>
      </c>
      <c r="H294" s="50" t="s">
        <v>12</v>
      </c>
      <c r="I294" s="50" t="s">
        <v>48</v>
      </c>
      <c r="J294" s="50" t="s">
        <v>39</v>
      </c>
      <c r="K294" s="54"/>
      <c r="L294" s="55">
        <v>3</v>
      </c>
      <c r="M294" s="45"/>
      <c r="N294" s="33">
        <v>65.166666666666671</v>
      </c>
      <c r="O294" s="46"/>
      <c r="P294" s="35"/>
      <c r="Q294" s="34"/>
      <c r="R294" s="35"/>
      <c r="S294" s="35"/>
    </row>
    <row r="295" spans="1:19" s="37" customFormat="1" ht="37.5" x14ac:dyDescent="0.25">
      <c r="A295" s="50" t="s">
        <v>886</v>
      </c>
      <c r="B295" s="53" t="s">
        <v>893</v>
      </c>
      <c r="C295" s="50" t="s">
        <v>894</v>
      </c>
      <c r="D295" s="50" t="s">
        <v>895</v>
      </c>
      <c r="E295" s="50" t="s">
        <v>53</v>
      </c>
      <c r="F295" s="50" t="s">
        <v>45</v>
      </c>
      <c r="G295" s="50" t="s">
        <v>45</v>
      </c>
      <c r="H295" s="50" t="s">
        <v>13</v>
      </c>
      <c r="I295" s="50" t="s">
        <v>0</v>
      </c>
      <c r="J295" s="50" t="s">
        <v>49</v>
      </c>
      <c r="K295" s="54"/>
      <c r="L295" s="55"/>
      <c r="M295" s="45"/>
      <c r="N295" s="33">
        <v>71.666666666666671</v>
      </c>
      <c r="O295" s="46"/>
      <c r="P295" s="35"/>
      <c r="Q295" s="34"/>
      <c r="R295" s="35"/>
      <c r="S295" s="35"/>
    </row>
    <row r="296" spans="1:19" s="37" customFormat="1" ht="56.25" x14ac:dyDescent="0.25">
      <c r="A296" s="50" t="s">
        <v>896</v>
      </c>
      <c r="B296" s="53" t="s">
        <v>897</v>
      </c>
      <c r="C296" s="50" t="s">
        <v>898</v>
      </c>
      <c r="D296" s="50" t="s">
        <v>899</v>
      </c>
      <c r="E296" s="50" t="s">
        <v>56</v>
      </c>
      <c r="F296" s="50" t="s">
        <v>51</v>
      </c>
      <c r="G296" s="50" t="s">
        <v>47</v>
      </c>
      <c r="H296" s="50" t="s">
        <v>13</v>
      </c>
      <c r="I296" s="50" t="s">
        <v>0</v>
      </c>
      <c r="J296" s="50" t="s">
        <v>21</v>
      </c>
      <c r="K296" s="54"/>
      <c r="L296" s="55">
        <v>3</v>
      </c>
      <c r="M296" s="45"/>
      <c r="N296" s="33">
        <v>79</v>
      </c>
      <c r="O296" s="46"/>
      <c r="P296" s="35"/>
      <c r="Q296" s="34"/>
      <c r="R296" s="35"/>
      <c r="S296" s="35"/>
    </row>
    <row r="297" spans="1:19" s="37" customFormat="1" ht="37.5" x14ac:dyDescent="0.25">
      <c r="A297" s="50" t="s">
        <v>896</v>
      </c>
      <c r="B297" s="53" t="s">
        <v>900</v>
      </c>
      <c r="C297" s="50" t="s">
        <v>1150</v>
      </c>
      <c r="D297" s="50" t="s">
        <v>901</v>
      </c>
      <c r="E297" s="50" t="s">
        <v>10</v>
      </c>
      <c r="F297" s="50" t="s">
        <v>47</v>
      </c>
      <c r="G297" s="50" t="s">
        <v>47</v>
      </c>
      <c r="H297" s="50" t="s">
        <v>12</v>
      </c>
      <c r="I297" s="50" t="s">
        <v>0</v>
      </c>
      <c r="J297" s="50" t="s">
        <v>21</v>
      </c>
      <c r="K297" s="54"/>
      <c r="L297" s="55">
        <v>1</v>
      </c>
      <c r="M297" s="45"/>
      <c r="N297" s="33">
        <v>71.375</v>
      </c>
      <c r="O297" s="46"/>
      <c r="P297" s="35"/>
      <c r="Q297" s="34"/>
      <c r="R297" s="35"/>
      <c r="S297" s="35"/>
    </row>
    <row r="298" spans="1:19" s="37" customFormat="1" ht="56.25" x14ac:dyDescent="0.25">
      <c r="A298" s="50" t="s">
        <v>896</v>
      </c>
      <c r="B298" s="53" t="s">
        <v>902</v>
      </c>
      <c r="C298" s="50" t="s">
        <v>903</v>
      </c>
      <c r="D298" s="50" t="s">
        <v>904</v>
      </c>
      <c r="E298" s="50" t="s">
        <v>53</v>
      </c>
      <c r="F298" s="50" t="s">
        <v>45</v>
      </c>
      <c r="G298" s="50" t="s">
        <v>45</v>
      </c>
      <c r="H298" s="50" t="s">
        <v>13</v>
      </c>
      <c r="I298" s="50" t="s">
        <v>0</v>
      </c>
      <c r="J298" s="50" t="s">
        <v>21</v>
      </c>
      <c r="K298" s="54"/>
      <c r="L298" s="55"/>
      <c r="M298" s="45"/>
      <c r="N298" s="33">
        <v>72.142857142857139</v>
      </c>
      <c r="O298" s="46"/>
      <c r="P298" s="35"/>
      <c r="Q298" s="34"/>
      <c r="R298" s="35"/>
      <c r="S298" s="35"/>
    </row>
    <row r="299" spans="1:19" s="37" customFormat="1" ht="93.75" x14ac:dyDescent="0.25">
      <c r="A299" s="50" t="s">
        <v>896</v>
      </c>
      <c r="B299" s="53" t="s">
        <v>905</v>
      </c>
      <c r="C299" s="50" t="s">
        <v>906</v>
      </c>
      <c r="D299" s="50" t="s">
        <v>907</v>
      </c>
      <c r="E299" s="50" t="s">
        <v>10</v>
      </c>
      <c r="F299" s="50" t="s">
        <v>47</v>
      </c>
      <c r="G299" s="50" t="s">
        <v>47</v>
      </c>
      <c r="H299" s="50" t="s">
        <v>12</v>
      </c>
      <c r="I299" s="50" t="s">
        <v>48</v>
      </c>
      <c r="J299" s="50" t="s">
        <v>21</v>
      </c>
      <c r="K299" s="54"/>
      <c r="L299" s="55"/>
      <c r="M299" s="45"/>
      <c r="N299" s="33">
        <v>60.5</v>
      </c>
      <c r="O299" s="46"/>
      <c r="P299" s="35"/>
      <c r="Q299" s="34"/>
      <c r="R299" s="35"/>
      <c r="S299" s="35"/>
    </row>
    <row r="300" spans="1:19" s="37" customFormat="1" ht="37.5" x14ac:dyDescent="0.25">
      <c r="A300" s="50" t="s">
        <v>896</v>
      </c>
      <c r="B300" s="53" t="s">
        <v>908</v>
      </c>
      <c r="C300" s="50" t="s">
        <v>909</v>
      </c>
      <c r="D300" s="50" t="s">
        <v>910</v>
      </c>
      <c r="E300" s="50" t="s">
        <v>57</v>
      </c>
      <c r="F300" s="50" t="s">
        <v>47</v>
      </c>
      <c r="G300" s="50" t="s">
        <v>464</v>
      </c>
      <c r="H300" s="50" t="s">
        <v>13</v>
      </c>
      <c r="I300" s="50" t="s">
        <v>48</v>
      </c>
      <c r="J300" s="50" t="s">
        <v>21</v>
      </c>
      <c r="K300" s="54"/>
      <c r="L300" s="55">
        <v>1</v>
      </c>
      <c r="M300" s="45"/>
      <c r="N300" s="33">
        <v>75.285714285714292</v>
      </c>
      <c r="O300" s="46"/>
      <c r="P300" s="35"/>
      <c r="Q300" s="34"/>
      <c r="R300" s="35"/>
      <c r="S300" s="35"/>
    </row>
    <row r="301" spans="1:19" s="37" customFormat="1" ht="37.5" x14ac:dyDescent="0.25">
      <c r="A301" s="50" t="s">
        <v>896</v>
      </c>
      <c r="B301" s="53" t="s">
        <v>911</v>
      </c>
      <c r="C301" s="50" t="s">
        <v>912</v>
      </c>
      <c r="D301" s="50" t="s">
        <v>901</v>
      </c>
      <c r="E301" s="50" t="s">
        <v>10</v>
      </c>
      <c r="F301" s="50" t="s">
        <v>47</v>
      </c>
      <c r="G301" s="50" t="s">
        <v>47</v>
      </c>
      <c r="H301" s="50" t="s">
        <v>12</v>
      </c>
      <c r="I301" s="50" t="s">
        <v>48</v>
      </c>
      <c r="J301" s="50" t="s">
        <v>21</v>
      </c>
      <c r="K301" s="54"/>
      <c r="L301" s="55"/>
      <c r="M301" s="45"/>
      <c r="N301" s="33">
        <v>58.875</v>
      </c>
      <c r="O301" s="46"/>
      <c r="P301" s="35"/>
      <c r="Q301" s="34"/>
      <c r="R301" s="35"/>
      <c r="S301" s="35"/>
    </row>
    <row r="302" spans="1:19" s="37" customFormat="1" ht="39" customHeight="1" x14ac:dyDescent="0.25">
      <c r="A302" s="50" t="s">
        <v>896</v>
      </c>
      <c r="B302" s="53" t="s">
        <v>913</v>
      </c>
      <c r="C302" s="50" t="s">
        <v>914</v>
      </c>
      <c r="D302" s="50" t="s">
        <v>915</v>
      </c>
      <c r="E302" s="50" t="s">
        <v>56</v>
      </c>
      <c r="F302" s="50" t="s">
        <v>47</v>
      </c>
      <c r="G302" s="50" t="s">
        <v>47</v>
      </c>
      <c r="H302" s="50" t="s">
        <v>13</v>
      </c>
      <c r="I302" s="50" t="s">
        <v>0</v>
      </c>
      <c r="J302" s="50" t="s">
        <v>19</v>
      </c>
      <c r="K302" s="54"/>
      <c r="L302" s="55"/>
      <c r="M302" s="45"/>
      <c r="N302" s="33">
        <v>64.428571428571431</v>
      </c>
      <c r="O302" s="46"/>
      <c r="P302" s="35"/>
      <c r="Q302" s="34"/>
      <c r="R302" s="35"/>
      <c r="S302" s="35"/>
    </row>
    <row r="303" spans="1:19" s="37" customFormat="1" ht="36" customHeight="1" x14ac:dyDescent="0.25">
      <c r="A303" s="50" t="s">
        <v>896</v>
      </c>
      <c r="B303" s="53" t="s">
        <v>916</v>
      </c>
      <c r="C303" s="50" t="s">
        <v>917</v>
      </c>
      <c r="D303" s="50" t="s">
        <v>918</v>
      </c>
      <c r="E303" s="50" t="s">
        <v>10</v>
      </c>
      <c r="F303" s="50" t="s">
        <v>47</v>
      </c>
      <c r="G303" s="50" t="s">
        <v>47</v>
      </c>
      <c r="H303" s="50" t="s">
        <v>14</v>
      </c>
      <c r="I303" s="50" t="s">
        <v>48</v>
      </c>
      <c r="J303" s="50" t="s">
        <v>19</v>
      </c>
      <c r="K303" s="54"/>
      <c r="L303" s="55"/>
      <c r="M303" s="45"/>
      <c r="N303" s="33">
        <v>56.125</v>
      </c>
      <c r="O303" s="46"/>
      <c r="P303" s="35"/>
      <c r="Q303" s="34"/>
      <c r="R303" s="35"/>
      <c r="S303" s="35"/>
    </row>
    <row r="304" spans="1:19" s="37" customFormat="1" ht="36" customHeight="1" x14ac:dyDescent="0.25">
      <c r="A304" s="50" t="s">
        <v>896</v>
      </c>
      <c r="B304" s="53" t="s">
        <v>919</v>
      </c>
      <c r="C304" s="50" t="s">
        <v>920</v>
      </c>
      <c r="D304" s="50" t="s">
        <v>921</v>
      </c>
      <c r="E304" s="50" t="s">
        <v>56</v>
      </c>
      <c r="F304" s="50" t="s">
        <v>58</v>
      </c>
      <c r="G304" s="50" t="s">
        <v>922</v>
      </c>
      <c r="H304" s="50" t="s">
        <v>12</v>
      </c>
      <c r="I304" s="50" t="s">
        <v>48</v>
      </c>
      <c r="J304" s="50" t="s">
        <v>19</v>
      </c>
      <c r="K304" s="54"/>
      <c r="L304" s="55"/>
      <c r="M304" s="45"/>
      <c r="N304" s="33">
        <v>53.222222222222221</v>
      </c>
      <c r="O304" s="46"/>
      <c r="P304" s="35"/>
      <c r="Q304" s="34"/>
      <c r="R304" s="35"/>
      <c r="S304" s="35"/>
    </row>
    <row r="305" spans="1:19" s="37" customFormat="1" ht="37.5" customHeight="1" x14ac:dyDescent="0.25">
      <c r="A305" s="50" t="s">
        <v>896</v>
      </c>
      <c r="B305" s="53" t="s">
        <v>923</v>
      </c>
      <c r="C305" s="50" t="s">
        <v>924</v>
      </c>
      <c r="D305" s="50" t="s">
        <v>925</v>
      </c>
      <c r="E305" s="50" t="s">
        <v>10</v>
      </c>
      <c r="F305" s="50" t="s">
        <v>47</v>
      </c>
      <c r="G305" s="50" t="s">
        <v>464</v>
      </c>
      <c r="H305" s="50" t="s">
        <v>13</v>
      </c>
      <c r="I305" s="50" t="s">
        <v>48</v>
      </c>
      <c r="J305" s="50" t="s">
        <v>39</v>
      </c>
      <c r="K305" s="54"/>
      <c r="L305" s="55"/>
      <c r="M305" s="45"/>
      <c r="N305" s="33">
        <v>78</v>
      </c>
      <c r="O305" s="46"/>
      <c r="P305" s="35"/>
      <c r="Q305" s="34"/>
      <c r="R305" s="35"/>
      <c r="S305" s="35"/>
    </row>
    <row r="306" spans="1:19" s="37" customFormat="1" ht="37.5" x14ac:dyDescent="0.25">
      <c r="A306" s="50" t="s">
        <v>896</v>
      </c>
      <c r="B306" s="53" t="s">
        <v>926</v>
      </c>
      <c r="C306" s="50" t="s">
        <v>927</v>
      </c>
      <c r="D306" s="50" t="s">
        <v>928</v>
      </c>
      <c r="E306" s="50" t="s">
        <v>10</v>
      </c>
      <c r="F306" s="50" t="s">
        <v>51</v>
      </c>
      <c r="G306" s="50" t="s">
        <v>47</v>
      </c>
      <c r="H306" s="50" t="s">
        <v>12</v>
      </c>
      <c r="I306" s="50" t="s">
        <v>48</v>
      </c>
      <c r="J306" s="50" t="s">
        <v>19</v>
      </c>
      <c r="K306" s="54" t="s">
        <v>1165</v>
      </c>
      <c r="L306" s="56" t="s">
        <v>1169</v>
      </c>
      <c r="M306" s="45"/>
      <c r="N306" s="33">
        <v>67.111111111111114</v>
      </c>
      <c r="O306" s="46"/>
      <c r="P306" s="35"/>
      <c r="Q306" s="34"/>
      <c r="R306" s="35"/>
      <c r="S306" s="35"/>
    </row>
    <row r="307" spans="1:19" s="37" customFormat="1" ht="40.5" customHeight="1" x14ac:dyDescent="0.25">
      <c r="A307" s="50" t="s">
        <v>896</v>
      </c>
      <c r="B307" s="53" t="s">
        <v>929</v>
      </c>
      <c r="C307" s="50" t="s">
        <v>930</v>
      </c>
      <c r="D307" s="50" t="s">
        <v>931</v>
      </c>
      <c r="E307" s="50" t="s">
        <v>10</v>
      </c>
      <c r="F307" s="50" t="s">
        <v>47</v>
      </c>
      <c r="G307" s="50" t="s">
        <v>47</v>
      </c>
      <c r="H307" s="50" t="s">
        <v>12</v>
      </c>
      <c r="I307" s="50" t="s">
        <v>48</v>
      </c>
      <c r="J307" s="50" t="s">
        <v>9</v>
      </c>
      <c r="K307" s="50"/>
      <c r="L307" s="55"/>
      <c r="M307" s="45"/>
      <c r="N307" s="33">
        <v>46.166666666666664</v>
      </c>
      <c r="O307" s="46"/>
      <c r="P307" s="35"/>
      <c r="Q307" s="34"/>
      <c r="R307" s="35"/>
      <c r="S307" s="35"/>
    </row>
    <row r="308" spans="1:19" s="37" customFormat="1" ht="52.5" customHeight="1" x14ac:dyDescent="0.25">
      <c r="A308" s="50" t="s">
        <v>896</v>
      </c>
      <c r="B308" s="53" t="s">
        <v>932</v>
      </c>
      <c r="C308" s="50" t="s">
        <v>933</v>
      </c>
      <c r="D308" s="50" t="s">
        <v>934</v>
      </c>
      <c r="E308" s="50" t="s">
        <v>10</v>
      </c>
      <c r="F308" s="50" t="s">
        <v>47</v>
      </c>
      <c r="G308" s="50" t="s">
        <v>464</v>
      </c>
      <c r="H308" s="50" t="s">
        <v>13</v>
      </c>
      <c r="I308" s="50" t="s">
        <v>0</v>
      </c>
      <c r="J308" s="50" t="s">
        <v>9</v>
      </c>
      <c r="K308" s="50"/>
      <c r="L308" s="55"/>
      <c r="M308" s="45"/>
      <c r="N308" s="33">
        <v>60.4</v>
      </c>
      <c r="O308" s="46"/>
      <c r="P308" s="35"/>
      <c r="Q308" s="34"/>
      <c r="R308" s="35"/>
      <c r="S308" s="35"/>
    </row>
    <row r="309" spans="1:19" s="37" customFormat="1" ht="33.75" customHeight="1" x14ac:dyDescent="0.25">
      <c r="A309" s="50" t="s">
        <v>896</v>
      </c>
      <c r="B309" s="53" t="s">
        <v>935</v>
      </c>
      <c r="C309" s="50" t="s">
        <v>936</v>
      </c>
      <c r="D309" s="50" t="s">
        <v>937</v>
      </c>
      <c r="E309" s="50" t="s">
        <v>10</v>
      </c>
      <c r="F309" s="50" t="s">
        <v>47</v>
      </c>
      <c r="G309" s="50" t="s">
        <v>47</v>
      </c>
      <c r="H309" s="50" t="s">
        <v>13</v>
      </c>
      <c r="I309" s="50" t="s">
        <v>0</v>
      </c>
      <c r="J309" s="50" t="s">
        <v>19</v>
      </c>
      <c r="K309" s="54"/>
      <c r="L309" s="55"/>
      <c r="M309" s="45"/>
      <c r="N309" s="33">
        <v>70.285714285714292</v>
      </c>
      <c r="O309" s="46"/>
      <c r="P309" s="35"/>
      <c r="Q309" s="34"/>
      <c r="R309" s="35"/>
      <c r="S309" s="35"/>
    </row>
    <row r="310" spans="1:19" s="37" customFormat="1" ht="37.5" customHeight="1" x14ac:dyDescent="0.25">
      <c r="A310" s="50" t="s">
        <v>896</v>
      </c>
      <c r="B310" s="53" t="s">
        <v>938</v>
      </c>
      <c r="C310" s="50" t="s">
        <v>939</v>
      </c>
      <c r="D310" s="50" t="s">
        <v>940</v>
      </c>
      <c r="E310" s="50" t="s">
        <v>10</v>
      </c>
      <c r="F310" s="50" t="s">
        <v>47</v>
      </c>
      <c r="G310" s="50" t="s">
        <v>47</v>
      </c>
      <c r="H310" s="50" t="s">
        <v>12</v>
      </c>
      <c r="I310" s="50" t="s">
        <v>48</v>
      </c>
      <c r="J310" s="50" t="s">
        <v>9</v>
      </c>
      <c r="K310" s="50" t="s">
        <v>1165</v>
      </c>
      <c r="L310" s="56" t="s">
        <v>1169</v>
      </c>
      <c r="M310" s="45"/>
      <c r="N310" s="33">
        <v>65.166666666666671</v>
      </c>
      <c r="O310" s="46"/>
      <c r="P310" s="35"/>
      <c r="Q310" s="34"/>
      <c r="R310" s="35"/>
      <c r="S310" s="35"/>
    </row>
    <row r="311" spans="1:19" s="37" customFormat="1" ht="56.25" x14ac:dyDescent="0.25">
      <c r="A311" s="50" t="s">
        <v>896</v>
      </c>
      <c r="B311" s="53" t="s">
        <v>941</v>
      </c>
      <c r="C311" s="50" t="s">
        <v>942</v>
      </c>
      <c r="D311" s="50" t="s">
        <v>943</v>
      </c>
      <c r="E311" s="50" t="s">
        <v>51</v>
      </c>
      <c r="F311" s="50" t="s">
        <v>51</v>
      </c>
      <c r="G311" s="50" t="s">
        <v>42</v>
      </c>
      <c r="H311" s="50" t="s">
        <v>12</v>
      </c>
      <c r="I311" s="50" t="s">
        <v>48</v>
      </c>
      <c r="J311" s="50" t="s">
        <v>39</v>
      </c>
      <c r="K311" s="54"/>
      <c r="L311" s="55"/>
      <c r="M311" s="45"/>
      <c r="N311" s="33">
        <v>61.333333333333336</v>
      </c>
      <c r="O311" s="46"/>
      <c r="P311" s="35"/>
      <c r="Q311" s="34"/>
      <c r="R311" s="35"/>
      <c r="S311" s="35"/>
    </row>
    <row r="312" spans="1:19" s="37" customFormat="1" ht="56.25" x14ac:dyDescent="0.25">
      <c r="A312" s="50" t="s">
        <v>896</v>
      </c>
      <c r="B312" s="53" t="s">
        <v>944</v>
      </c>
      <c r="C312" s="50" t="s">
        <v>945</v>
      </c>
      <c r="D312" s="50" t="s">
        <v>946</v>
      </c>
      <c r="E312" s="50" t="s">
        <v>342</v>
      </c>
      <c r="F312" s="50" t="s">
        <v>45</v>
      </c>
      <c r="G312" s="50" t="s">
        <v>464</v>
      </c>
      <c r="H312" s="50" t="s">
        <v>14</v>
      </c>
      <c r="I312" s="50" t="s">
        <v>48</v>
      </c>
      <c r="J312" s="50" t="s">
        <v>16</v>
      </c>
      <c r="K312" s="54"/>
      <c r="L312" s="55">
        <v>1</v>
      </c>
      <c r="M312" s="45"/>
      <c r="N312" s="33">
        <v>87</v>
      </c>
      <c r="O312" s="46"/>
      <c r="P312" s="35"/>
      <c r="Q312" s="34"/>
      <c r="R312" s="35"/>
      <c r="S312" s="35"/>
    </row>
    <row r="313" spans="1:19" s="37" customFormat="1" ht="56.25" x14ac:dyDescent="0.25">
      <c r="A313" s="50" t="s">
        <v>896</v>
      </c>
      <c r="B313" s="53" t="s">
        <v>947</v>
      </c>
      <c r="C313" s="50" t="s">
        <v>948</v>
      </c>
      <c r="D313" s="50" t="s">
        <v>925</v>
      </c>
      <c r="E313" s="50" t="s">
        <v>10</v>
      </c>
      <c r="F313" s="50" t="s">
        <v>47</v>
      </c>
      <c r="G313" s="50" t="s">
        <v>464</v>
      </c>
      <c r="H313" s="50" t="s">
        <v>13</v>
      </c>
      <c r="I313" s="50" t="s">
        <v>0</v>
      </c>
      <c r="J313" s="50" t="s">
        <v>39</v>
      </c>
      <c r="K313" s="54"/>
      <c r="L313" s="55">
        <v>2</v>
      </c>
      <c r="M313" s="45"/>
      <c r="N313" s="33">
        <v>83</v>
      </c>
      <c r="O313" s="46"/>
      <c r="P313" s="35"/>
      <c r="Q313" s="34"/>
      <c r="R313" s="35"/>
      <c r="S313" s="35"/>
    </row>
    <row r="314" spans="1:19" s="37" customFormat="1" ht="56.25" x14ac:dyDescent="0.25">
      <c r="A314" s="50" t="s">
        <v>896</v>
      </c>
      <c r="B314" s="53" t="s">
        <v>949</v>
      </c>
      <c r="C314" s="50" t="s">
        <v>950</v>
      </c>
      <c r="D314" s="50" t="s">
        <v>951</v>
      </c>
      <c r="E314" s="50" t="s">
        <v>10</v>
      </c>
      <c r="F314" s="50" t="s">
        <v>51</v>
      </c>
      <c r="G314" s="50" t="s">
        <v>47</v>
      </c>
      <c r="H314" s="50" t="s">
        <v>13</v>
      </c>
      <c r="I314" s="50" t="s">
        <v>0</v>
      </c>
      <c r="J314" s="50" t="s">
        <v>49</v>
      </c>
      <c r="K314" s="54"/>
      <c r="L314" s="55"/>
      <c r="M314" s="45"/>
      <c r="N314" s="33">
        <v>66.666666666666671</v>
      </c>
      <c r="O314" s="46"/>
      <c r="P314" s="35"/>
      <c r="Q314" s="34"/>
      <c r="R314" s="35"/>
      <c r="S314" s="35"/>
    </row>
    <row r="315" spans="1:19" s="37" customFormat="1" ht="56.25" x14ac:dyDescent="0.25">
      <c r="A315" s="50" t="s">
        <v>896</v>
      </c>
      <c r="B315" s="53" t="s">
        <v>952</v>
      </c>
      <c r="C315" s="50" t="s">
        <v>953</v>
      </c>
      <c r="D315" s="50" t="s">
        <v>954</v>
      </c>
      <c r="E315" s="50" t="s">
        <v>56</v>
      </c>
      <c r="F315" s="50" t="s">
        <v>58</v>
      </c>
      <c r="G315" s="50" t="s">
        <v>58</v>
      </c>
      <c r="H315" s="50" t="s">
        <v>12</v>
      </c>
      <c r="I315" s="50" t="s">
        <v>48</v>
      </c>
      <c r="J315" s="50" t="s">
        <v>16</v>
      </c>
      <c r="K315" s="54"/>
      <c r="L315" s="55"/>
      <c r="M315" s="45"/>
      <c r="N315" s="33">
        <v>80</v>
      </c>
      <c r="O315" s="46"/>
      <c r="P315" s="35"/>
      <c r="Q315" s="34"/>
      <c r="R315" s="35"/>
      <c r="S315" s="35"/>
    </row>
    <row r="316" spans="1:19" s="37" customFormat="1" ht="32.25" customHeight="1" x14ac:dyDescent="0.25">
      <c r="A316" s="50" t="s">
        <v>896</v>
      </c>
      <c r="B316" s="53" t="s">
        <v>955</v>
      </c>
      <c r="C316" s="50" t="s">
        <v>956</v>
      </c>
      <c r="D316" s="50" t="s">
        <v>957</v>
      </c>
      <c r="E316" s="50" t="s">
        <v>958</v>
      </c>
      <c r="F316" s="50" t="s">
        <v>45</v>
      </c>
      <c r="G316" s="50" t="s">
        <v>45</v>
      </c>
      <c r="H316" s="50" t="s">
        <v>13</v>
      </c>
      <c r="I316" s="50" t="s">
        <v>0</v>
      </c>
      <c r="J316" s="50" t="s">
        <v>39</v>
      </c>
      <c r="K316" s="54"/>
      <c r="L316" s="55"/>
      <c r="M316" s="45"/>
      <c r="N316" s="33">
        <v>75.75</v>
      </c>
      <c r="O316" s="46"/>
      <c r="P316" s="35"/>
      <c r="Q316" s="34"/>
      <c r="R316" s="35"/>
      <c r="S316" s="35"/>
    </row>
    <row r="317" spans="1:19" s="37" customFormat="1" ht="75" x14ac:dyDescent="0.25">
      <c r="A317" s="50" t="s">
        <v>896</v>
      </c>
      <c r="B317" s="53" t="s">
        <v>959</v>
      </c>
      <c r="C317" s="50" t="s">
        <v>960</v>
      </c>
      <c r="D317" s="50" t="s">
        <v>943</v>
      </c>
      <c r="E317" s="50" t="s">
        <v>51</v>
      </c>
      <c r="F317" s="50" t="s">
        <v>51</v>
      </c>
      <c r="G317" s="50" t="s">
        <v>42</v>
      </c>
      <c r="H317" s="50" t="s">
        <v>12</v>
      </c>
      <c r="I317" s="50" t="s">
        <v>48</v>
      </c>
      <c r="J317" s="50" t="s">
        <v>39</v>
      </c>
      <c r="K317" s="54"/>
      <c r="L317" s="55"/>
      <c r="M317" s="45"/>
      <c r="N317" s="33">
        <v>51.833333333333336</v>
      </c>
      <c r="O317" s="46"/>
      <c r="P317" s="35"/>
      <c r="Q317" s="34"/>
      <c r="R317" s="35"/>
      <c r="S317" s="35"/>
    </row>
    <row r="318" spans="1:19" s="37" customFormat="1" ht="36.75" customHeight="1" x14ac:dyDescent="0.25">
      <c r="A318" s="50" t="s">
        <v>896</v>
      </c>
      <c r="B318" s="53" t="s">
        <v>961</v>
      </c>
      <c r="C318" s="50" t="s">
        <v>962</v>
      </c>
      <c r="D318" s="50" t="s">
        <v>934</v>
      </c>
      <c r="E318" s="50" t="s">
        <v>56</v>
      </c>
      <c r="F318" s="50" t="s">
        <v>51</v>
      </c>
      <c r="G318" s="50" t="s">
        <v>47</v>
      </c>
      <c r="H318" s="50" t="s">
        <v>13</v>
      </c>
      <c r="I318" s="50" t="s">
        <v>0</v>
      </c>
      <c r="J318" s="50" t="s">
        <v>9</v>
      </c>
      <c r="K318" s="50"/>
      <c r="L318" s="55"/>
      <c r="M318" s="45"/>
      <c r="N318" s="33">
        <v>52.4</v>
      </c>
      <c r="O318" s="46"/>
      <c r="P318" s="35"/>
      <c r="Q318" s="34"/>
      <c r="R318" s="35"/>
      <c r="S318" s="35"/>
    </row>
    <row r="319" spans="1:19" s="37" customFormat="1" ht="56.25" x14ac:dyDescent="0.25">
      <c r="A319" s="50" t="s">
        <v>896</v>
      </c>
      <c r="B319" s="53" t="s">
        <v>963</v>
      </c>
      <c r="C319" s="50" t="s">
        <v>965</v>
      </c>
      <c r="D319" s="50" t="s">
        <v>964</v>
      </c>
      <c r="E319" s="50" t="s">
        <v>53</v>
      </c>
      <c r="F319" s="50" t="s">
        <v>45</v>
      </c>
      <c r="G319" s="50" t="s">
        <v>52</v>
      </c>
      <c r="H319" s="50" t="s">
        <v>14</v>
      </c>
      <c r="I319" s="50" t="s">
        <v>48</v>
      </c>
      <c r="J319" s="50" t="s">
        <v>15</v>
      </c>
      <c r="K319" s="54"/>
      <c r="L319" s="56"/>
      <c r="M319" s="45"/>
      <c r="N319" s="33">
        <v>61.2</v>
      </c>
      <c r="O319" s="46"/>
      <c r="P319" s="35"/>
      <c r="Q319" s="34"/>
      <c r="R319" s="35"/>
      <c r="S319" s="35"/>
    </row>
    <row r="320" spans="1:19" s="37" customFormat="1" ht="56.25" x14ac:dyDescent="0.25">
      <c r="A320" s="50" t="s">
        <v>896</v>
      </c>
      <c r="B320" s="53" t="s">
        <v>966</v>
      </c>
      <c r="C320" s="50" t="s">
        <v>967</v>
      </c>
      <c r="D320" s="50" t="s">
        <v>968</v>
      </c>
      <c r="E320" s="50" t="s">
        <v>10</v>
      </c>
      <c r="F320" s="50" t="s">
        <v>51</v>
      </c>
      <c r="G320" s="50" t="s">
        <v>47</v>
      </c>
      <c r="H320" s="50" t="s">
        <v>12</v>
      </c>
      <c r="I320" s="50" t="s">
        <v>0</v>
      </c>
      <c r="J320" s="50" t="s">
        <v>9</v>
      </c>
      <c r="K320" s="50"/>
      <c r="L320" s="55"/>
      <c r="M320" s="45"/>
      <c r="N320" s="33">
        <v>57.8</v>
      </c>
      <c r="O320" s="46"/>
      <c r="P320" s="35"/>
      <c r="Q320" s="34"/>
      <c r="R320" s="35"/>
      <c r="S320" s="35"/>
    </row>
    <row r="321" spans="1:19" s="37" customFormat="1" ht="51" customHeight="1" x14ac:dyDescent="0.25">
      <c r="A321" s="50" t="s">
        <v>969</v>
      </c>
      <c r="B321" s="53" t="s">
        <v>970</v>
      </c>
      <c r="C321" s="50" t="s">
        <v>971</v>
      </c>
      <c r="D321" s="50" t="s">
        <v>972</v>
      </c>
      <c r="E321" s="50" t="s">
        <v>51</v>
      </c>
      <c r="F321" s="50" t="s">
        <v>51</v>
      </c>
      <c r="G321" s="50" t="s">
        <v>42</v>
      </c>
      <c r="H321" s="50" t="s">
        <v>12</v>
      </c>
      <c r="I321" s="50" t="s">
        <v>48</v>
      </c>
      <c r="J321" s="50" t="s">
        <v>18</v>
      </c>
      <c r="K321" s="54"/>
      <c r="L321" s="55"/>
      <c r="M321" s="45"/>
      <c r="N321" s="33">
        <v>74.285714285714292</v>
      </c>
      <c r="O321" s="46"/>
      <c r="P321" s="35"/>
      <c r="Q321" s="34"/>
      <c r="R321" s="35"/>
      <c r="S321" s="35"/>
    </row>
    <row r="322" spans="1:19" s="37" customFormat="1" ht="37.5" customHeight="1" x14ac:dyDescent="0.25">
      <c r="A322" s="50" t="s">
        <v>969</v>
      </c>
      <c r="B322" s="53" t="s">
        <v>973</v>
      </c>
      <c r="C322" s="50" t="s">
        <v>974</v>
      </c>
      <c r="D322" s="50" t="s">
        <v>975</v>
      </c>
      <c r="E322" s="50" t="s">
        <v>10</v>
      </c>
      <c r="F322" s="50" t="s">
        <v>47</v>
      </c>
      <c r="G322" s="50" t="s">
        <v>47</v>
      </c>
      <c r="H322" s="50" t="s">
        <v>13</v>
      </c>
      <c r="I322" s="50" t="s">
        <v>0</v>
      </c>
      <c r="J322" s="50" t="s">
        <v>17</v>
      </c>
      <c r="K322" s="54"/>
      <c r="L322" s="55">
        <v>1</v>
      </c>
      <c r="M322" s="45"/>
      <c r="N322" s="33">
        <v>72.666666666666671</v>
      </c>
      <c r="O322" s="46"/>
      <c r="P322" s="35"/>
      <c r="Q322" s="34"/>
      <c r="R322" s="35"/>
      <c r="S322" s="35"/>
    </row>
    <row r="323" spans="1:19" s="37" customFormat="1" ht="36" customHeight="1" x14ac:dyDescent="0.25">
      <c r="A323" s="50" t="s">
        <v>969</v>
      </c>
      <c r="B323" s="53" t="s">
        <v>976</v>
      </c>
      <c r="C323" s="50" t="s">
        <v>977</v>
      </c>
      <c r="D323" s="50" t="s">
        <v>978</v>
      </c>
      <c r="E323" s="50" t="s">
        <v>55</v>
      </c>
      <c r="F323" s="50" t="s">
        <v>47</v>
      </c>
      <c r="G323" s="50" t="s">
        <v>45</v>
      </c>
      <c r="H323" s="50" t="s">
        <v>13</v>
      </c>
      <c r="I323" s="50" t="s">
        <v>0</v>
      </c>
      <c r="J323" s="50" t="s">
        <v>18</v>
      </c>
      <c r="K323" s="54"/>
      <c r="L323" s="55"/>
      <c r="M323" s="45"/>
      <c r="N323" s="33">
        <v>70</v>
      </c>
      <c r="O323" s="46"/>
      <c r="P323" s="35"/>
      <c r="Q323" s="34"/>
      <c r="R323" s="35"/>
      <c r="S323" s="35"/>
    </row>
    <row r="324" spans="1:19" s="37" customFormat="1" ht="52.5" customHeight="1" x14ac:dyDescent="0.25">
      <c r="A324" s="50" t="s">
        <v>969</v>
      </c>
      <c r="B324" s="53" t="s">
        <v>979</v>
      </c>
      <c r="C324" s="50" t="s">
        <v>980</v>
      </c>
      <c r="D324" s="50" t="s">
        <v>981</v>
      </c>
      <c r="E324" s="50" t="s">
        <v>51</v>
      </c>
      <c r="F324" s="50" t="s">
        <v>51</v>
      </c>
      <c r="G324" s="50" t="s">
        <v>42</v>
      </c>
      <c r="H324" s="50" t="s">
        <v>12</v>
      </c>
      <c r="I324" s="50" t="s">
        <v>48</v>
      </c>
      <c r="J324" s="50" t="s">
        <v>18</v>
      </c>
      <c r="K324" s="54"/>
      <c r="L324" s="55"/>
      <c r="M324" s="45"/>
      <c r="N324" s="33">
        <v>69</v>
      </c>
      <c r="O324" s="46"/>
      <c r="P324" s="35"/>
      <c r="Q324" s="34"/>
      <c r="R324" s="35"/>
      <c r="S324" s="35"/>
    </row>
    <row r="325" spans="1:19" s="37" customFormat="1" ht="37.5" x14ac:dyDescent="0.25">
      <c r="A325" s="50" t="s">
        <v>969</v>
      </c>
      <c r="B325" s="53" t="s">
        <v>982</v>
      </c>
      <c r="C325" s="50" t="s">
        <v>983</v>
      </c>
      <c r="D325" s="50" t="s">
        <v>984</v>
      </c>
      <c r="E325" s="50" t="s">
        <v>985</v>
      </c>
      <c r="F325" s="50" t="s">
        <v>47</v>
      </c>
      <c r="G325" s="50" t="s">
        <v>47</v>
      </c>
      <c r="H325" s="50" t="s">
        <v>13</v>
      </c>
      <c r="I325" s="50" t="s">
        <v>0</v>
      </c>
      <c r="J325" s="50" t="s">
        <v>49</v>
      </c>
      <c r="K325" s="54"/>
      <c r="L325" s="55"/>
      <c r="M325" s="45"/>
      <c r="N325" s="33">
        <v>71</v>
      </c>
      <c r="O325" s="46"/>
      <c r="P325" s="35"/>
      <c r="Q325" s="34"/>
      <c r="R325" s="35"/>
      <c r="S325" s="35"/>
    </row>
    <row r="326" spans="1:19" s="37" customFormat="1" ht="37.5" x14ac:dyDescent="0.25">
      <c r="A326" s="50" t="s">
        <v>969</v>
      </c>
      <c r="B326" s="53" t="s">
        <v>986</v>
      </c>
      <c r="C326" s="50" t="s">
        <v>987</v>
      </c>
      <c r="D326" s="50" t="s">
        <v>988</v>
      </c>
      <c r="E326" s="50" t="s">
        <v>10</v>
      </c>
      <c r="F326" s="50" t="s">
        <v>47</v>
      </c>
      <c r="G326" s="50" t="s">
        <v>47</v>
      </c>
      <c r="H326" s="50" t="s">
        <v>13</v>
      </c>
      <c r="I326" s="50" t="s">
        <v>0</v>
      </c>
      <c r="J326" s="50" t="s">
        <v>15</v>
      </c>
      <c r="K326" s="54"/>
      <c r="L326" s="55"/>
      <c r="M326" s="45"/>
      <c r="N326" s="33">
        <v>60.714285714285715</v>
      </c>
      <c r="O326" s="46"/>
      <c r="P326" s="35"/>
      <c r="Q326" s="34"/>
      <c r="R326" s="35"/>
      <c r="S326" s="35"/>
    </row>
    <row r="327" spans="1:19" s="37" customFormat="1" ht="56.25" x14ac:dyDescent="0.25">
      <c r="A327" s="50" t="s">
        <v>969</v>
      </c>
      <c r="B327" s="53" t="s">
        <v>989</v>
      </c>
      <c r="C327" s="50" t="s">
        <v>990</v>
      </c>
      <c r="D327" s="50" t="s">
        <v>978</v>
      </c>
      <c r="E327" s="50" t="s">
        <v>991</v>
      </c>
      <c r="F327" s="50" t="s">
        <v>58</v>
      </c>
      <c r="G327" s="50" t="s">
        <v>45</v>
      </c>
      <c r="H327" s="50" t="s">
        <v>13</v>
      </c>
      <c r="I327" s="50" t="s">
        <v>0</v>
      </c>
      <c r="J327" s="50" t="s">
        <v>18</v>
      </c>
      <c r="K327" s="54"/>
      <c r="L327" s="55"/>
      <c r="M327" s="45"/>
      <c r="N327" s="33">
        <v>73.75</v>
      </c>
      <c r="O327" s="46"/>
      <c r="P327" s="35"/>
      <c r="Q327" s="34"/>
      <c r="R327" s="35"/>
      <c r="S327" s="35"/>
    </row>
    <row r="328" spans="1:19" s="37" customFormat="1" ht="75" x14ac:dyDescent="0.25">
      <c r="A328" s="50" t="s">
        <v>992</v>
      </c>
      <c r="B328" s="53" t="s">
        <v>993</v>
      </c>
      <c r="C328" s="50" t="s">
        <v>994</v>
      </c>
      <c r="D328" s="50" t="s">
        <v>995</v>
      </c>
      <c r="E328" s="50" t="s">
        <v>10</v>
      </c>
      <c r="F328" s="50" t="s">
        <v>47</v>
      </c>
      <c r="G328" s="50" t="s">
        <v>464</v>
      </c>
      <c r="H328" s="50" t="s">
        <v>13</v>
      </c>
      <c r="I328" s="50" t="s">
        <v>0</v>
      </c>
      <c r="J328" s="50" t="s">
        <v>39</v>
      </c>
      <c r="K328" s="54"/>
      <c r="L328" s="55"/>
      <c r="M328" s="45"/>
      <c r="N328" s="33">
        <v>59.125</v>
      </c>
      <c r="O328" s="46"/>
      <c r="P328" s="35"/>
      <c r="Q328" s="34"/>
      <c r="R328" s="35"/>
      <c r="S328" s="35"/>
    </row>
    <row r="329" spans="1:19" s="37" customFormat="1" ht="75" x14ac:dyDescent="0.25">
      <c r="A329" s="50" t="s">
        <v>992</v>
      </c>
      <c r="B329" s="53" t="s">
        <v>996</v>
      </c>
      <c r="C329" s="50" t="s">
        <v>997</v>
      </c>
      <c r="D329" s="50" t="s">
        <v>998</v>
      </c>
      <c r="E329" s="50" t="s">
        <v>10</v>
      </c>
      <c r="F329" s="50" t="s">
        <v>47</v>
      </c>
      <c r="G329" s="50" t="s">
        <v>47</v>
      </c>
      <c r="H329" s="50" t="s">
        <v>13</v>
      </c>
      <c r="I329" s="50" t="s">
        <v>48</v>
      </c>
      <c r="J329" s="50" t="s">
        <v>19</v>
      </c>
      <c r="K329" s="54"/>
      <c r="L329" s="55"/>
      <c r="M329" s="45"/>
      <c r="N329" s="33">
        <v>65.285714285714292</v>
      </c>
      <c r="O329" s="46"/>
      <c r="P329" s="35"/>
      <c r="Q329" s="34"/>
      <c r="R329" s="35"/>
      <c r="S329" s="35"/>
    </row>
    <row r="330" spans="1:19" s="37" customFormat="1" ht="37.5" customHeight="1" x14ac:dyDescent="0.25">
      <c r="A330" s="50" t="s">
        <v>992</v>
      </c>
      <c r="B330" s="53" t="s">
        <v>999</v>
      </c>
      <c r="C330" s="50" t="s">
        <v>1000</v>
      </c>
      <c r="D330" s="50" t="s">
        <v>995</v>
      </c>
      <c r="E330" s="50" t="s">
        <v>10</v>
      </c>
      <c r="F330" s="50" t="s">
        <v>47</v>
      </c>
      <c r="G330" s="50" t="s">
        <v>464</v>
      </c>
      <c r="H330" s="50" t="s">
        <v>13</v>
      </c>
      <c r="I330" s="50" t="s">
        <v>0</v>
      </c>
      <c r="J330" s="50" t="s">
        <v>19</v>
      </c>
      <c r="K330" s="54"/>
      <c r="L330" s="55"/>
      <c r="M330" s="45"/>
      <c r="N330" s="33">
        <v>67.571428571428569</v>
      </c>
      <c r="O330" s="46"/>
      <c r="P330" s="35"/>
      <c r="Q330" s="34"/>
      <c r="R330" s="35"/>
      <c r="S330" s="35"/>
    </row>
    <row r="331" spans="1:19" s="37" customFormat="1" ht="56.25" x14ac:dyDescent="0.25">
      <c r="A331" s="50" t="s">
        <v>1001</v>
      </c>
      <c r="B331" s="53" t="s">
        <v>1002</v>
      </c>
      <c r="C331" s="50" t="s">
        <v>1003</v>
      </c>
      <c r="D331" s="50" t="s">
        <v>1004</v>
      </c>
      <c r="E331" s="50" t="s">
        <v>51</v>
      </c>
      <c r="F331" s="50" t="s">
        <v>51</v>
      </c>
      <c r="G331" s="50" t="s">
        <v>42</v>
      </c>
      <c r="H331" s="50" t="s">
        <v>12</v>
      </c>
      <c r="I331" s="50" t="s">
        <v>0</v>
      </c>
      <c r="J331" s="50" t="s">
        <v>18</v>
      </c>
      <c r="K331" s="50"/>
      <c r="L331" s="56"/>
      <c r="M331" s="45"/>
      <c r="N331" s="33">
        <v>68.714285714285708</v>
      </c>
      <c r="O331" s="46"/>
      <c r="P331" s="35"/>
      <c r="Q331" s="34"/>
      <c r="R331" s="35"/>
      <c r="S331" s="35"/>
    </row>
    <row r="332" spans="1:19" s="37" customFormat="1" ht="56.25" x14ac:dyDescent="0.25">
      <c r="A332" s="50" t="s">
        <v>1001</v>
      </c>
      <c r="B332" s="53" t="s">
        <v>1005</v>
      </c>
      <c r="C332" s="50" t="s">
        <v>1006</v>
      </c>
      <c r="D332" s="50" t="s">
        <v>1007</v>
      </c>
      <c r="E332" s="50" t="s">
        <v>55</v>
      </c>
      <c r="F332" s="50" t="s">
        <v>45</v>
      </c>
      <c r="G332" s="50" t="s">
        <v>464</v>
      </c>
      <c r="H332" s="50" t="s">
        <v>12</v>
      </c>
      <c r="I332" s="50" t="s">
        <v>48</v>
      </c>
      <c r="J332" s="50" t="s">
        <v>18</v>
      </c>
      <c r="K332" s="54"/>
      <c r="L332" s="55">
        <v>1</v>
      </c>
      <c r="M332" s="45"/>
      <c r="N332" s="33">
        <v>85</v>
      </c>
      <c r="O332" s="46"/>
      <c r="P332" s="35"/>
      <c r="Q332" s="34"/>
      <c r="R332" s="35"/>
      <c r="S332" s="35"/>
    </row>
    <row r="333" spans="1:19" s="37" customFormat="1" ht="56.25" x14ac:dyDescent="0.25">
      <c r="A333" s="50" t="s">
        <v>1001</v>
      </c>
      <c r="B333" s="53" t="s">
        <v>1008</v>
      </c>
      <c r="C333" s="50" t="s">
        <v>1009</v>
      </c>
      <c r="D333" s="50" t="s">
        <v>1007</v>
      </c>
      <c r="E333" s="50" t="s">
        <v>53</v>
      </c>
      <c r="F333" s="50" t="s">
        <v>45</v>
      </c>
      <c r="G333" s="50" t="s">
        <v>464</v>
      </c>
      <c r="H333" s="50" t="s">
        <v>13</v>
      </c>
      <c r="I333" s="50" t="s">
        <v>0</v>
      </c>
      <c r="J333" s="50" t="s">
        <v>18</v>
      </c>
      <c r="K333" s="54"/>
      <c r="L333" s="55">
        <v>2</v>
      </c>
      <c r="M333" s="45"/>
      <c r="N333" s="33">
        <v>74.75</v>
      </c>
      <c r="O333" s="46"/>
      <c r="P333" s="35"/>
      <c r="Q333" s="34"/>
      <c r="R333" s="35"/>
      <c r="S333" s="35"/>
    </row>
    <row r="334" spans="1:19" s="37" customFormat="1" ht="56.25" x14ac:dyDescent="0.25">
      <c r="A334" s="50" t="s">
        <v>1001</v>
      </c>
      <c r="B334" s="53" t="s">
        <v>1010</v>
      </c>
      <c r="C334" s="50" t="s">
        <v>1011</v>
      </c>
      <c r="D334" s="50" t="s">
        <v>1012</v>
      </c>
      <c r="E334" s="50" t="s">
        <v>10</v>
      </c>
      <c r="F334" s="50" t="s">
        <v>47</v>
      </c>
      <c r="G334" s="50" t="s">
        <v>47</v>
      </c>
      <c r="H334" s="50" t="s">
        <v>14</v>
      </c>
      <c r="I334" s="50" t="s">
        <v>48</v>
      </c>
      <c r="J334" s="50" t="s">
        <v>15</v>
      </c>
      <c r="K334" s="54"/>
      <c r="L334" s="56">
        <v>1</v>
      </c>
      <c r="M334" s="45"/>
      <c r="N334" s="33">
        <v>63.4</v>
      </c>
      <c r="O334" s="46"/>
      <c r="P334" s="35"/>
      <c r="Q334" s="34"/>
      <c r="R334" s="35"/>
      <c r="S334" s="35"/>
    </row>
    <row r="335" spans="1:19" s="37" customFormat="1" ht="37.5" x14ac:dyDescent="0.25">
      <c r="A335" s="50" t="s">
        <v>1001</v>
      </c>
      <c r="B335" s="53" t="s">
        <v>1013</v>
      </c>
      <c r="C335" s="50" t="s">
        <v>1014</v>
      </c>
      <c r="D335" s="50" t="s">
        <v>1012</v>
      </c>
      <c r="E335" s="50" t="s">
        <v>10</v>
      </c>
      <c r="F335" s="50" t="s">
        <v>47</v>
      </c>
      <c r="G335" s="50" t="s">
        <v>47</v>
      </c>
      <c r="H335" s="50" t="s">
        <v>12</v>
      </c>
      <c r="I335" s="50" t="s">
        <v>48</v>
      </c>
      <c r="J335" s="50" t="s">
        <v>15</v>
      </c>
      <c r="K335" s="50"/>
      <c r="L335" s="55"/>
      <c r="M335" s="45"/>
      <c r="N335" s="33">
        <v>43.5</v>
      </c>
      <c r="O335" s="46"/>
      <c r="P335" s="35"/>
      <c r="Q335" s="34"/>
      <c r="R335" s="35"/>
      <c r="S335" s="35"/>
    </row>
    <row r="336" spans="1:19" s="37" customFormat="1" ht="56.25" x14ac:dyDescent="0.25">
      <c r="A336" s="50" t="s">
        <v>1015</v>
      </c>
      <c r="B336" s="53" t="s">
        <v>1016</v>
      </c>
      <c r="C336" s="50" t="s">
        <v>1017</v>
      </c>
      <c r="D336" s="50" t="s">
        <v>1018</v>
      </c>
      <c r="E336" s="50" t="s">
        <v>51</v>
      </c>
      <c r="F336" s="50" t="s">
        <v>51</v>
      </c>
      <c r="G336" s="50" t="s">
        <v>42</v>
      </c>
      <c r="H336" s="50" t="s">
        <v>12</v>
      </c>
      <c r="I336" s="50" t="s">
        <v>48</v>
      </c>
      <c r="J336" s="50" t="s">
        <v>49</v>
      </c>
      <c r="K336" s="54"/>
      <c r="L336" s="55">
        <v>2</v>
      </c>
      <c r="M336" s="45"/>
      <c r="N336" s="33">
        <v>76</v>
      </c>
      <c r="O336" s="46"/>
      <c r="P336" s="35"/>
      <c r="Q336" s="34"/>
      <c r="R336" s="35"/>
      <c r="S336" s="35"/>
    </row>
    <row r="337" spans="1:19" s="37" customFormat="1" ht="56.25" x14ac:dyDescent="0.25">
      <c r="A337" s="50" t="s">
        <v>1015</v>
      </c>
      <c r="B337" s="53" t="s">
        <v>1019</v>
      </c>
      <c r="C337" s="50" t="s">
        <v>1020</v>
      </c>
      <c r="D337" s="50" t="s">
        <v>1021</v>
      </c>
      <c r="E337" s="50" t="s">
        <v>10</v>
      </c>
      <c r="F337" s="50" t="s">
        <v>51</v>
      </c>
      <c r="G337" s="50" t="s">
        <v>47</v>
      </c>
      <c r="H337" s="50" t="s">
        <v>12</v>
      </c>
      <c r="I337" s="50" t="s">
        <v>48</v>
      </c>
      <c r="J337" s="50" t="s">
        <v>9</v>
      </c>
      <c r="K337" s="54"/>
      <c r="L337" s="55"/>
      <c r="M337" s="45"/>
      <c r="N337" s="33">
        <v>50</v>
      </c>
      <c r="O337" s="46"/>
      <c r="P337" s="35"/>
      <c r="Q337" s="34"/>
      <c r="R337" s="35"/>
      <c r="S337" s="35"/>
    </row>
    <row r="338" spans="1:19" s="37" customFormat="1" ht="75" x14ac:dyDescent="0.25">
      <c r="A338" s="50" t="s">
        <v>1015</v>
      </c>
      <c r="B338" s="53" t="s">
        <v>1022</v>
      </c>
      <c r="C338" s="50" t="s">
        <v>1023</v>
      </c>
      <c r="D338" s="50" t="s">
        <v>1024</v>
      </c>
      <c r="E338" s="50" t="s">
        <v>10</v>
      </c>
      <c r="F338" s="50" t="s">
        <v>47</v>
      </c>
      <c r="G338" s="50" t="s">
        <v>47</v>
      </c>
      <c r="H338" s="50" t="s">
        <v>13</v>
      </c>
      <c r="I338" s="50" t="s">
        <v>0</v>
      </c>
      <c r="J338" s="50" t="s">
        <v>21</v>
      </c>
      <c r="K338" s="54"/>
      <c r="L338" s="55"/>
      <c r="M338" s="45"/>
      <c r="N338" s="33">
        <v>59.142857142857146</v>
      </c>
      <c r="O338" s="46"/>
      <c r="P338" s="35"/>
      <c r="Q338" s="34"/>
      <c r="R338" s="35"/>
      <c r="S338" s="35"/>
    </row>
    <row r="339" spans="1:19" s="37" customFormat="1" ht="56.25" x14ac:dyDescent="0.25">
      <c r="A339" s="50" t="s">
        <v>1015</v>
      </c>
      <c r="B339" s="53" t="s">
        <v>1025</v>
      </c>
      <c r="C339" s="50" t="s">
        <v>1026</v>
      </c>
      <c r="D339" s="50" t="s">
        <v>1024</v>
      </c>
      <c r="E339" s="50" t="s">
        <v>10</v>
      </c>
      <c r="F339" s="50" t="s">
        <v>47</v>
      </c>
      <c r="G339" s="50" t="s">
        <v>47</v>
      </c>
      <c r="H339" s="50" t="s">
        <v>12</v>
      </c>
      <c r="I339" s="50" t="s">
        <v>48</v>
      </c>
      <c r="J339" s="50" t="s">
        <v>21</v>
      </c>
      <c r="K339" s="54"/>
      <c r="L339" s="55"/>
      <c r="M339" s="45"/>
      <c r="N339" s="33">
        <v>31</v>
      </c>
      <c r="O339" s="46"/>
      <c r="P339" s="35"/>
      <c r="Q339" s="34"/>
      <c r="R339" s="35"/>
      <c r="S339" s="35"/>
    </row>
    <row r="340" spans="1:19" s="37" customFormat="1" ht="37.5" x14ac:dyDescent="0.25">
      <c r="A340" s="50" t="s">
        <v>1015</v>
      </c>
      <c r="B340" s="53" t="s">
        <v>1027</v>
      </c>
      <c r="C340" s="50" t="s">
        <v>1028</v>
      </c>
      <c r="D340" s="50" t="s">
        <v>1029</v>
      </c>
      <c r="E340" s="50" t="s">
        <v>10</v>
      </c>
      <c r="F340" s="50" t="s">
        <v>47</v>
      </c>
      <c r="G340" s="50" t="s">
        <v>45</v>
      </c>
      <c r="H340" s="50" t="s">
        <v>13</v>
      </c>
      <c r="I340" s="50" t="s">
        <v>0</v>
      </c>
      <c r="J340" s="50" t="s">
        <v>150</v>
      </c>
      <c r="K340" s="54"/>
      <c r="L340" s="55">
        <v>1</v>
      </c>
      <c r="M340" s="45"/>
      <c r="N340" s="33">
        <v>67.857142857142861</v>
      </c>
      <c r="O340" s="46"/>
      <c r="P340" s="35"/>
      <c r="Q340" s="34"/>
      <c r="R340" s="35"/>
      <c r="S340" s="35"/>
    </row>
    <row r="341" spans="1:19" s="37" customFormat="1" ht="56.25" x14ac:dyDescent="0.25">
      <c r="A341" s="50" t="s">
        <v>1015</v>
      </c>
      <c r="B341" s="53" t="s">
        <v>1030</v>
      </c>
      <c r="C341" s="50" t="s">
        <v>1031</v>
      </c>
      <c r="D341" s="50" t="s">
        <v>1032</v>
      </c>
      <c r="E341" s="50" t="s">
        <v>10</v>
      </c>
      <c r="F341" s="50" t="s">
        <v>51</v>
      </c>
      <c r="G341" s="50" t="s">
        <v>47</v>
      </c>
      <c r="H341" s="50" t="s">
        <v>13</v>
      </c>
      <c r="I341" s="50" t="s">
        <v>0</v>
      </c>
      <c r="J341" s="50" t="s">
        <v>19</v>
      </c>
      <c r="K341" s="54" t="s">
        <v>1165</v>
      </c>
      <c r="L341" s="56" t="s">
        <v>1169</v>
      </c>
      <c r="M341" s="45"/>
      <c r="N341" s="33">
        <v>73.857142857142861</v>
      </c>
      <c r="O341" s="46"/>
      <c r="P341" s="35"/>
      <c r="Q341" s="34"/>
      <c r="R341" s="35"/>
      <c r="S341" s="35"/>
    </row>
    <row r="342" spans="1:19" s="37" customFormat="1" ht="56.25" x14ac:dyDescent="0.25">
      <c r="A342" s="50" t="s">
        <v>1015</v>
      </c>
      <c r="B342" s="53" t="s">
        <v>1033</v>
      </c>
      <c r="C342" s="50" t="s">
        <v>1034</v>
      </c>
      <c r="D342" s="50" t="s">
        <v>1035</v>
      </c>
      <c r="E342" s="50" t="s">
        <v>10</v>
      </c>
      <c r="F342" s="50" t="s">
        <v>47</v>
      </c>
      <c r="G342" s="50" t="s">
        <v>47</v>
      </c>
      <c r="H342" s="50" t="s">
        <v>12</v>
      </c>
      <c r="I342" s="50" t="s">
        <v>48</v>
      </c>
      <c r="J342" s="50" t="s">
        <v>49</v>
      </c>
      <c r="K342" s="54"/>
      <c r="L342" s="55">
        <v>1</v>
      </c>
      <c r="M342" s="45"/>
      <c r="N342" s="33">
        <v>76</v>
      </c>
      <c r="O342" s="46"/>
      <c r="P342" s="35"/>
      <c r="Q342" s="34"/>
      <c r="R342" s="35"/>
      <c r="S342" s="35"/>
    </row>
    <row r="343" spans="1:19" s="37" customFormat="1" ht="75" x14ac:dyDescent="0.25">
      <c r="A343" s="50" t="s">
        <v>1015</v>
      </c>
      <c r="B343" s="53" t="s">
        <v>1036</v>
      </c>
      <c r="C343" s="50" t="s">
        <v>1037</v>
      </c>
      <c r="D343" s="50" t="s">
        <v>1038</v>
      </c>
      <c r="E343" s="50" t="s">
        <v>10</v>
      </c>
      <c r="F343" s="50" t="s">
        <v>47</v>
      </c>
      <c r="G343" s="50" t="s">
        <v>47</v>
      </c>
      <c r="H343" s="50" t="s">
        <v>12</v>
      </c>
      <c r="I343" s="50" t="s">
        <v>48</v>
      </c>
      <c r="J343" s="50" t="s">
        <v>9</v>
      </c>
      <c r="K343" s="50"/>
      <c r="L343" s="55"/>
      <c r="M343" s="45"/>
      <c r="N343" s="33">
        <v>47.333333333333336</v>
      </c>
      <c r="O343" s="46"/>
      <c r="P343" s="35"/>
      <c r="Q343" s="34"/>
      <c r="R343" s="35"/>
      <c r="S343" s="35"/>
    </row>
    <row r="344" spans="1:19" s="37" customFormat="1" ht="37.5" x14ac:dyDescent="0.25">
      <c r="A344" s="50" t="s">
        <v>1015</v>
      </c>
      <c r="B344" s="53" t="s">
        <v>1039</v>
      </c>
      <c r="C344" s="50" t="s">
        <v>1040</v>
      </c>
      <c r="D344" s="50" t="s">
        <v>1041</v>
      </c>
      <c r="E344" s="50" t="s">
        <v>10</v>
      </c>
      <c r="F344" s="50" t="s">
        <v>47</v>
      </c>
      <c r="G344" s="50" t="s">
        <v>464</v>
      </c>
      <c r="H344" s="50" t="s">
        <v>14</v>
      </c>
      <c r="I344" s="50" t="s">
        <v>48</v>
      </c>
      <c r="J344" s="50" t="s">
        <v>19</v>
      </c>
      <c r="K344" s="54"/>
      <c r="L344" s="55"/>
      <c r="M344" s="45"/>
      <c r="N344" s="33">
        <v>62.375</v>
      </c>
      <c r="O344" s="46"/>
      <c r="P344" s="35"/>
      <c r="Q344" s="34"/>
      <c r="R344" s="35"/>
      <c r="S344" s="35"/>
    </row>
    <row r="345" spans="1:19" s="37" customFormat="1" ht="37.5" x14ac:dyDescent="0.25">
      <c r="A345" s="50" t="s">
        <v>1015</v>
      </c>
      <c r="B345" s="53" t="s">
        <v>1042</v>
      </c>
      <c r="C345" s="50" t="s">
        <v>1043</v>
      </c>
      <c r="D345" s="50" t="s">
        <v>1044</v>
      </c>
      <c r="E345" s="50" t="s">
        <v>51</v>
      </c>
      <c r="F345" s="50" t="s">
        <v>51</v>
      </c>
      <c r="G345" s="50" t="s">
        <v>42</v>
      </c>
      <c r="H345" s="50" t="s">
        <v>12</v>
      </c>
      <c r="I345" s="50" t="s">
        <v>48</v>
      </c>
      <c r="J345" s="50" t="s">
        <v>15</v>
      </c>
      <c r="K345" s="54"/>
      <c r="L345" s="55"/>
      <c r="M345" s="45"/>
      <c r="N345" s="33">
        <v>54.625</v>
      </c>
      <c r="O345" s="46"/>
      <c r="P345" s="35"/>
      <c r="Q345" s="34"/>
      <c r="R345" s="35"/>
      <c r="S345" s="35"/>
    </row>
    <row r="346" spans="1:19" s="37" customFormat="1" ht="56.25" x14ac:dyDescent="0.25">
      <c r="A346" s="50" t="s">
        <v>1015</v>
      </c>
      <c r="B346" s="53" t="s">
        <v>1045</v>
      </c>
      <c r="C346" s="50" t="s">
        <v>1046</v>
      </c>
      <c r="D346" s="50" t="s">
        <v>1047</v>
      </c>
      <c r="E346" s="50" t="s">
        <v>10</v>
      </c>
      <c r="F346" s="50" t="s">
        <v>47</v>
      </c>
      <c r="G346" s="50" t="s">
        <v>45</v>
      </c>
      <c r="H346" s="50" t="s">
        <v>13</v>
      </c>
      <c r="I346" s="50" t="s">
        <v>0</v>
      </c>
      <c r="J346" s="50" t="s">
        <v>16</v>
      </c>
      <c r="K346" s="54"/>
      <c r="L346" s="55">
        <v>1</v>
      </c>
      <c r="M346" s="45"/>
      <c r="N346" s="33">
        <v>84.666666666666671</v>
      </c>
      <c r="O346" s="46"/>
      <c r="P346" s="35"/>
      <c r="Q346" s="34"/>
      <c r="R346" s="35"/>
      <c r="S346" s="35"/>
    </row>
    <row r="347" spans="1:19" s="37" customFormat="1" ht="75" x14ac:dyDescent="0.25">
      <c r="A347" s="50" t="s">
        <v>1015</v>
      </c>
      <c r="B347" s="53" t="s">
        <v>1048</v>
      </c>
      <c r="C347" s="50" t="s">
        <v>1049</v>
      </c>
      <c r="D347" s="50" t="s">
        <v>1050</v>
      </c>
      <c r="E347" s="50" t="s">
        <v>10</v>
      </c>
      <c r="F347" s="50" t="s">
        <v>47</v>
      </c>
      <c r="G347" s="50" t="s">
        <v>47</v>
      </c>
      <c r="H347" s="50" t="s">
        <v>13</v>
      </c>
      <c r="I347" s="50" t="s">
        <v>0</v>
      </c>
      <c r="J347" s="50" t="s">
        <v>39</v>
      </c>
      <c r="K347" s="54"/>
      <c r="L347" s="55"/>
      <c r="M347" s="45"/>
      <c r="N347" s="33">
        <v>52.875</v>
      </c>
      <c r="O347" s="46"/>
      <c r="P347" s="35"/>
      <c r="Q347" s="34"/>
      <c r="R347" s="35"/>
      <c r="S347" s="35"/>
    </row>
    <row r="348" spans="1:19" s="37" customFormat="1" ht="37.5" customHeight="1" x14ac:dyDescent="0.25">
      <c r="A348" s="50" t="s">
        <v>1015</v>
      </c>
      <c r="B348" s="53" t="s">
        <v>1051</v>
      </c>
      <c r="C348" s="50" t="s">
        <v>1052</v>
      </c>
      <c r="D348" s="50" t="s">
        <v>1053</v>
      </c>
      <c r="E348" s="50" t="s">
        <v>10</v>
      </c>
      <c r="F348" s="50" t="s">
        <v>47</v>
      </c>
      <c r="G348" s="50" t="s">
        <v>47</v>
      </c>
      <c r="H348" s="50" t="s">
        <v>12</v>
      </c>
      <c r="I348" s="50" t="s">
        <v>48</v>
      </c>
      <c r="J348" s="50" t="s">
        <v>19</v>
      </c>
      <c r="K348" s="54"/>
      <c r="L348" s="55">
        <v>2</v>
      </c>
      <c r="M348" s="45"/>
      <c r="N348" s="33">
        <v>80.444444444444443</v>
      </c>
      <c r="O348" s="46"/>
      <c r="P348" s="35"/>
      <c r="Q348" s="34"/>
      <c r="R348" s="35"/>
      <c r="S348" s="35"/>
    </row>
    <row r="349" spans="1:19" s="37" customFormat="1" ht="72" customHeight="1" x14ac:dyDescent="0.25">
      <c r="A349" s="50" t="s">
        <v>1015</v>
      </c>
      <c r="B349" s="53" t="s">
        <v>1054</v>
      </c>
      <c r="C349" s="50" t="s">
        <v>1055</v>
      </c>
      <c r="D349" s="50" t="s">
        <v>1056</v>
      </c>
      <c r="E349" s="50" t="s">
        <v>10</v>
      </c>
      <c r="F349" s="50" t="s">
        <v>51</v>
      </c>
      <c r="G349" s="50" t="s">
        <v>47</v>
      </c>
      <c r="H349" s="50" t="s">
        <v>12</v>
      </c>
      <c r="I349" s="50" t="s">
        <v>0</v>
      </c>
      <c r="J349" s="50" t="s">
        <v>9</v>
      </c>
      <c r="K349" s="50"/>
      <c r="L349" s="55">
        <v>1</v>
      </c>
      <c r="M349" s="45"/>
      <c r="N349" s="33">
        <v>77</v>
      </c>
      <c r="O349" s="46"/>
      <c r="P349" s="35"/>
      <c r="Q349" s="34"/>
      <c r="R349" s="35"/>
      <c r="S349" s="35"/>
    </row>
    <row r="350" spans="1:19" s="37" customFormat="1" ht="56.25" x14ac:dyDescent="0.25">
      <c r="A350" s="50" t="s">
        <v>1015</v>
      </c>
      <c r="B350" s="53" t="s">
        <v>1057</v>
      </c>
      <c r="C350" s="50" t="s">
        <v>1058</v>
      </c>
      <c r="D350" s="50" t="s">
        <v>1059</v>
      </c>
      <c r="E350" s="50" t="s">
        <v>10</v>
      </c>
      <c r="F350" s="50" t="s">
        <v>51</v>
      </c>
      <c r="G350" s="50" t="s">
        <v>47</v>
      </c>
      <c r="H350" s="50" t="s">
        <v>13</v>
      </c>
      <c r="I350" s="50" t="s">
        <v>0</v>
      </c>
      <c r="J350" s="50" t="s">
        <v>49</v>
      </c>
      <c r="K350" s="54"/>
      <c r="L350" s="55"/>
      <c r="M350" s="45"/>
      <c r="N350" s="33">
        <v>57.666666666666664</v>
      </c>
      <c r="O350" s="46"/>
      <c r="P350" s="35"/>
      <c r="Q350" s="34"/>
      <c r="R350" s="35"/>
      <c r="S350" s="35"/>
    </row>
    <row r="351" spans="1:19" s="37" customFormat="1" ht="56.25" x14ac:dyDescent="0.25">
      <c r="A351" s="50" t="s">
        <v>1015</v>
      </c>
      <c r="B351" s="53" t="s">
        <v>1060</v>
      </c>
      <c r="C351" s="50" t="s">
        <v>1061</v>
      </c>
      <c r="D351" s="50" t="s">
        <v>1035</v>
      </c>
      <c r="E351" s="50" t="s">
        <v>10</v>
      </c>
      <c r="F351" s="50" t="s">
        <v>47</v>
      </c>
      <c r="G351" s="50" t="s">
        <v>47</v>
      </c>
      <c r="H351" s="50" t="s">
        <v>13</v>
      </c>
      <c r="I351" s="50" t="s">
        <v>0</v>
      </c>
      <c r="J351" s="50" t="s">
        <v>49</v>
      </c>
      <c r="K351" s="54"/>
      <c r="L351" s="55"/>
      <c r="M351" s="45"/>
      <c r="N351" s="33">
        <v>65.666666666666671</v>
      </c>
      <c r="O351" s="46"/>
      <c r="P351" s="35"/>
      <c r="Q351" s="34"/>
      <c r="R351" s="35"/>
      <c r="S351" s="35"/>
    </row>
    <row r="352" spans="1:19" s="37" customFormat="1" ht="37.5" x14ac:dyDescent="0.25">
      <c r="A352" s="50" t="s">
        <v>1015</v>
      </c>
      <c r="B352" s="53" t="s">
        <v>1062</v>
      </c>
      <c r="C352" s="50" t="s">
        <v>1063</v>
      </c>
      <c r="D352" s="50" t="s">
        <v>1064</v>
      </c>
      <c r="E352" s="50" t="s">
        <v>10</v>
      </c>
      <c r="F352" s="50" t="s">
        <v>51</v>
      </c>
      <c r="G352" s="50" t="s">
        <v>47</v>
      </c>
      <c r="H352" s="50" t="s">
        <v>12</v>
      </c>
      <c r="I352" s="50" t="s">
        <v>48</v>
      </c>
      <c r="J352" s="50" t="s">
        <v>150</v>
      </c>
      <c r="K352" s="54"/>
      <c r="L352" s="55"/>
      <c r="M352" s="45"/>
      <c r="N352" s="33">
        <v>53.166666666666664</v>
      </c>
      <c r="O352" s="46"/>
      <c r="P352" s="35"/>
      <c r="Q352" s="34"/>
      <c r="R352" s="35"/>
      <c r="S352" s="35"/>
    </row>
    <row r="353" spans="1:19" s="37" customFormat="1" ht="75" x14ac:dyDescent="0.25">
      <c r="A353" s="50" t="s">
        <v>1015</v>
      </c>
      <c r="B353" s="53" t="s">
        <v>1065</v>
      </c>
      <c r="C353" s="50" t="s">
        <v>1066</v>
      </c>
      <c r="D353" s="50" t="s">
        <v>1067</v>
      </c>
      <c r="E353" s="50" t="s">
        <v>10</v>
      </c>
      <c r="F353" s="50" t="s">
        <v>47</v>
      </c>
      <c r="G353" s="50" t="s">
        <v>464</v>
      </c>
      <c r="H353" s="50" t="s">
        <v>13</v>
      </c>
      <c r="I353" s="50" t="s">
        <v>0</v>
      </c>
      <c r="J353" s="50" t="s">
        <v>39</v>
      </c>
      <c r="K353" s="54"/>
      <c r="L353" s="55"/>
      <c r="M353" s="45"/>
      <c r="N353" s="33">
        <v>72.125</v>
      </c>
      <c r="O353" s="46"/>
      <c r="P353" s="35"/>
      <c r="Q353" s="34"/>
      <c r="R353" s="35"/>
      <c r="S353" s="35"/>
    </row>
    <row r="354" spans="1:19" s="37" customFormat="1" ht="37.5" x14ac:dyDescent="0.25">
      <c r="A354" s="50" t="s">
        <v>1015</v>
      </c>
      <c r="B354" s="53" t="s">
        <v>1068</v>
      </c>
      <c r="C354" s="50" t="s">
        <v>1069</v>
      </c>
      <c r="D354" s="50" t="s">
        <v>1070</v>
      </c>
      <c r="E354" s="50" t="s">
        <v>10</v>
      </c>
      <c r="F354" s="50" t="s">
        <v>51</v>
      </c>
      <c r="G354" s="50" t="s">
        <v>47</v>
      </c>
      <c r="H354" s="50" t="s">
        <v>12</v>
      </c>
      <c r="I354" s="50" t="s">
        <v>48</v>
      </c>
      <c r="J354" s="50" t="s">
        <v>40</v>
      </c>
      <c r="K354" s="54"/>
      <c r="L354" s="55"/>
      <c r="M354" s="45"/>
      <c r="N354" s="33">
        <v>66.7</v>
      </c>
      <c r="O354" s="46"/>
      <c r="P354" s="35"/>
      <c r="Q354" s="34"/>
      <c r="R354" s="35"/>
      <c r="S354" s="35"/>
    </row>
    <row r="355" spans="1:19" s="37" customFormat="1" ht="56.25" x14ac:dyDescent="0.25">
      <c r="A355" s="50" t="s">
        <v>1015</v>
      </c>
      <c r="B355" s="53" t="s">
        <v>1071</v>
      </c>
      <c r="C355" s="50" t="s">
        <v>1072</v>
      </c>
      <c r="D355" s="50" t="s">
        <v>1073</v>
      </c>
      <c r="E355" s="50" t="s">
        <v>10</v>
      </c>
      <c r="F355" s="50" t="s">
        <v>51</v>
      </c>
      <c r="G355" s="50" t="s">
        <v>47</v>
      </c>
      <c r="H355" s="50" t="s">
        <v>12</v>
      </c>
      <c r="I355" s="50" t="s">
        <v>48</v>
      </c>
      <c r="J355" s="50" t="s">
        <v>18</v>
      </c>
      <c r="K355" s="54"/>
      <c r="L355" s="55"/>
      <c r="M355" s="45"/>
      <c r="N355" s="33">
        <v>58.285714285714285</v>
      </c>
      <c r="O355" s="46"/>
      <c r="P355" s="35"/>
      <c r="Q355" s="34"/>
      <c r="R355" s="35"/>
      <c r="S355" s="35"/>
    </row>
    <row r="356" spans="1:19" s="37" customFormat="1" ht="56.25" x14ac:dyDescent="0.25">
      <c r="A356" s="50" t="s">
        <v>1015</v>
      </c>
      <c r="B356" s="53" t="s">
        <v>1074</v>
      </c>
      <c r="C356" s="50" t="s">
        <v>1075</v>
      </c>
      <c r="D356" s="50" t="s">
        <v>1076</v>
      </c>
      <c r="E356" s="50" t="s">
        <v>10</v>
      </c>
      <c r="F356" s="50" t="s">
        <v>47</v>
      </c>
      <c r="G356" s="50" t="s">
        <v>47</v>
      </c>
      <c r="H356" s="50" t="s">
        <v>13</v>
      </c>
      <c r="I356" s="50" t="s">
        <v>0</v>
      </c>
      <c r="J356" s="50" t="s">
        <v>9</v>
      </c>
      <c r="K356" s="50"/>
      <c r="L356" s="55">
        <v>1</v>
      </c>
      <c r="M356" s="45"/>
      <c r="N356" s="33">
        <v>85.6</v>
      </c>
      <c r="O356" s="46"/>
      <c r="P356" s="35"/>
      <c r="Q356" s="34"/>
      <c r="R356" s="35"/>
      <c r="S356" s="35"/>
    </row>
    <row r="357" spans="1:19" s="37" customFormat="1" ht="56.25" x14ac:dyDescent="0.25">
      <c r="A357" s="50" t="s">
        <v>1077</v>
      </c>
      <c r="B357" s="53" t="s">
        <v>1078</v>
      </c>
      <c r="C357" s="50" t="s">
        <v>1079</v>
      </c>
      <c r="D357" s="50" t="s">
        <v>1080</v>
      </c>
      <c r="E357" s="50" t="s">
        <v>53</v>
      </c>
      <c r="F357" s="50" t="s">
        <v>51</v>
      </c>
      <c r="G357" s="50" t="s">
        <v>45</v>
      </c>
      <c r="H357" s="50" t="s">
        <v>14</v>
      </c>
      <c r="I357" s="50" t="s">
        <v>0</v>
      </c>
      <c r="J357" s="50" t="s">
        <v>19</v>
      </c>
      <c r="K357" s="54"/>
      <c r="L357" s="55">
        <v>1</v>
      </c>
      <c r="M357" s="45"/>
      <c r="N357" s="33">
        <v>72.714285714285708</v>
      </c>
      <c r="O357" s="46"/>
      <c r="P357" s="35"/>
      <c r="Q357" s="34"/>
      <c r="R357" s="35"/>
      <c r="S357" s="35"/>
    </row>
    <row r="358" spans="1:19" s="37" customFormat="1" ht="37.5" x14ac:dyDescent="0.25">
      <c r="A358" s="50" t="s">
        <v>1077</v>
      </c>
      <c r="B358" s="53" t="s">
        <v>1081</v>
      </c>
      <c r="C358" s="50" t="s">
        <v>1082</v>
      </c>
      <c r="D358" s="50" t="s">
        <v>1083</v>
      </c>
      <c r="E358" s="50" t="s">
        <v>10</v>
      </c>
      <c r="F358" s="50" t="s">
        <v>51</v>
      </c>
      <c r="G358" s="50" t="s">
        <v>464</v>
      </c>
      <c r="H358" s="50" t="s">
        <v>13</v>
      </c>
      <c r="I358" s="50" t="s">
        <v>0</v>
      </c>
      <c r="J358" s="50" t="s">
        <v>19</v>
      </c>
      <c r="K358" s="54"/>
      <c r="L358" s="55"/>
      <c r="M358" s="45"/>
      <c r="N358" s="33">
        <v>69.428571428571431</v>
      </c>
      <c r="O358" s="46"/>
      <c r="P358" s="35"/>
      <c r="Q358" s="34"/>
      <c r="R358" s="35"/>
      <c r="S358" s="35"/>
    </row>
    <row r="359" spans="1:19" s="37" customFormat="1" ht="75" x14ac:dyDescent="0.25">
      <c r="A359" s="50" t="s">
        <v>1084</v>
      </c>
      <c r="B359" s="53" t="s">
        <v>1085</v>
      </c>
      <c r="C359" s="50" t="s">
        <v>1086</v>
      </c>
      <c r="D359" s="50" t="s">
        <v>1087</v>
      </c>
      <c r="E359" s="50" t="s">
        <v>56</v>
      </c>
      <c r="F359" s="50" t="s">
        <v>58</v>
      </c>
      <c r="G359" s="50" t="s">
        <v>58</v>
      </c>
      <c r="H359" s="50" t="s">
        <v>12</v>
      </c>
      <c r="I359" s="50" t="s">
        <v>0</v>
      </c>
      <c r="J359" s="50" t="s">
        <v>21</v>
      </c>
      <c r="K359" s="54"/>
      <c r="L359" s="55"/>
      <c r="M359" s="45"/>
      <c r="N359" s="33">
        <v>38</v>
      </c>
      <c r="O359" s="46"/>
      <c r="P359" s="35"/>
      <c r="Q359" s="34"/>
      <c r="R359" s="35"/>
      <c r="S359" s="35"/>
    </row>
    <row r="360" spans="1:19" s="37" customFormat="1" ht="112.5" x14ac:dyDescent="0.25">
      <c r="A360" s="50" t="s">
        <v>1088</v>
      </c>
      <c r="B360" s="53" t="s">
        <v>1090</v>
      </c>
      <c r="C360" s="50" t="s">
        <v>1089</v>
      </c>
      <c r="D360" s="50" t="s">
        <v>1091</v>
      </c>
      <c r="E360" s="50" t="s">
        <v>10</v>
      </c>
      <c r="F360" s="50" t="s">
        <v>47</v>
      </c>
      <c r="G360" s="50" t="s">
        <v>464</v>
      </c>
      <c r="H360" s="50" t="s">
        <v>12</v>
      </c>
      <c r="I360" s="50" t="s">
        <v>48</v>
      </c>
      <c r="J360" s="50" t="s">
        <v>19</v>
      </c>
      <c r="K360" s="54"/>
      <c r="L360" s="55">
        <v>3</v>
      </c>
      <c r="M360" s="45"/>
      <c r="N360" s="33">
        <v>79.555555555555557</v>
      </c>
      <c r="O360" s="46"/>
      <c r="P360" s="35"/>
      <c r="Q360" s="34"/>
      <c r="R360" s="35"/>
      <c r="S360" s="35"/>
    </row>
    <row r="361" spans="1:19" s="37" customFormat="1" ht="37.5" x14ac:dyDescent="0.25">
      <c r="A361" s="50" t="s">
        <v>1092</v>
      </c>
      <c r="B361" s="53" t="s">
        <v>1093</v>
      </c>
      <c r="C361" s="50" t="s">
        <v>1094</v>
      </c>
      <c r="D361" s="50" t="s">
        <v>1095</v>
      </c>
      <c r="E361" s="50" t="s">
        <v>10</v>
      </c>
      <c r="F361" s="50" t="s">
        <v>58</v>
      </c>
      <c r="G361" s="50" t="s">
        <v>58</v>
      </c>
      <c r="H361" s="50" t="s">
        <v>13</v>
      </c>
      <c r="I361" s="50" t="s">
        <v>0</v>
      </c>
      <c r="J361" s="50" t="s">
        <v>40</v>
      </c>
      <c r="K361" s="54"/>
      <c r="L361" s="55">
        <v>3</v>
      </c>
      <c r="M361" s="45"/>
      <c r="N361" s="33">
        <v>64.2</v>
      </c>
      <c r="O361" s="46"/>
      <c r="P361" s="35"/>
      <c r="Q361" s="34"/>
      <c r="R361" s="35"/>
      <c r="S361" s="35"/>
    </row>
    <row r="362" spans="1:19" s="37" customFormat="1" ht="75" x14ac:dyDescent="0.25">
      <c r="A362" s="50" t="s">
        <v>1092</v>
      </c>
      <c r="B362" s="53" t="s">
        <v>1097</v>
      </c>
      <c r="C362" s="50" t="s">
        <v>1096</v>
      </c>
      <c r="D362" s="50" t="s">
        <v>1095</v>
      </c>
      <c r="E362" s="50" t="s">
        <v>10</v>
      </c>
      <c r="F362" s="50" t="s">
        <v>58</v>
      </c>
      <c r="G362" s="50" t="s">
        <v>58</v>
      </c>
      <c r="H362" s="50" t="s">
        <v>12</v>
      </c>
      <c r="I362" s="50" t="s">
        <v>48</v>
      </c>
      <c r="J362" s="50" t="s">
        <v>40</v>
      </c>
      <c r="K362" s="54"/>
      <c r="L362" s="55"/>
      <c r="M362" s="45"/>
      <c r="N362" s="33">
        <v>64.7</v>
      </c>
      <c r="O362" s="46"/>
      <c r="P362" s="35"/>
      <c r="Q362" s="34"/>
      <c r="R362" s="35"/>
      <c r="S362" s="35"/>
    </row>
    <row r="363" spans="1:19" s="37" customFormat="1" ht="56.25" x14ac:dyDescent="0.25">
      <c r="A363" s="50" t="s">
        <v>1098</v>
      </c>
      <c r="B363" s="53" t="s">
        <v>1099</v>
      </c>
      <c r="C363" s="50" t="s">
        <v>1100</v>
      </c>
      <c r="D363" s="50" t="s">
        <v>1101</v>
      </c>
      <c r="E363" s="50" t="s">
        <v>51</v>
      </c>
      <c r="F363" s="50" t="s">
        <v>47</v>
      </c>
      <c r="G363" s="50" t="s">
        <v>47</v>
      </c>
      <c r="H363" s="50" t="s">
        <v>12</v>
      </c>
      <c r="I363" s="50" t="s">
        <v>48</v>
      </c>
      <c r="J363" s="50" t="s">
        <v>19</v>
      </c>
      <c r="K363" s="54"/>
      <c r="L363" s="55"/>
      <c r="M363" s="45"/>
      <c r="N363" s="33">
        <v>56.333333333333336</v>
      </c>
      <c r="O363" s="46"/>
      <c r="P363" s="35"/>
      <c r="Q363" s="34"/>
      <c r="R363" s="35"/>
      <c r="S363" s="35"/>
    </row>
    <row r="364" spans="1:19" s="37" customFormat="1" ht="37.5" x14ac:dyDescent="0.25">
      <c r="A364" s="50" t="s">
        <v>1102</v>
      </c>
      <c r="B364" s="53" t="s">
        <v>1103</v>
      </c>
      <c r="C364" s="50" t="s">
        <v>1113</v>
      </c>
      <c r="D364" s="50" t="s">
        <v>1104</v>
      </c>
      <c r="E364" s="50" t="s">
        <v>389</v>
      </c>
      <c r="F364" s="50" t="s">
        <v>47</v>
      </c>
      <c r="G364" s="50" t="s">
        <v>464</v>
      </c>
      <c r="H364" s="50" t="s">
        <v>12</v>
      </c>
      <c r="I364" s="50" t="s">
        <v>48</v>
      </c>
      <c r="J364" s="50" t="s">
        <v>15</v>
      </c>
      <c r="K364" s="54"/>
      <c r="L364" s="55"/>
      <c r="M364" s="45"/>
      <c r="N364" s="33">
        <v>49.875</v>
      </c>
      <c r="O364" s="46"/>
      <c r="P364" s="35"/>
      <c r="Q364" s="34"/>
      <c r="R364" s="35"/>
      <c r="S364" s="35"/>
    </row>
    <row r="365" spans="1:19" s="37" customFormat="1" ht="56.25" x14ac:dyDescent="0.25">
      <c r="A365" s="50" t="s">
        <v>1102</v>
      </c>
      <c r="B365" s="53" t="s">
        <v>1105</v>
      </c>
      <c r="C365" s="50" t="s">
        <v>1106</v>
      </c>
      <c r="D365" s="50" t="s">
        <v>1107</v>
      </c>
      <c r="E365" s="50" t="s">
        <v>10</v>
      </c>
      <c r="F365" s="50" t="s">
        <v>51</v>
      </c>
      <c r="G365" s="50" t="s">
        <v>47</v>
      </c>
      <c r="H365" s="50" t="s">
        <v>13</v>
      </c>
      <c r="I365" s="50" t="s">
        <v>48</v>
      </c>
      <c r="J365" s="50" t="s">
        <v>19</v>
      </c>
      <c r="K365" s="54"/>
      <c r="L365" s="55"/>
      <c r="M365" s="45"/>
      <c r="N365" s="33">
        <v>68.714285714285708</v>
      </c>
      <c r="O365" s="46"/>
      <c r="P365" s="35"/>
      <c r="Q365" s="34"/>
      <c r="R365" s="35"/>
      <c r="S365" s="35"/>
    </row>
    <row r="366" spans="1:19" s="37" customFormat="1" ht="37.5" x14ac:dyDescent="0.25">
      <c r="A366" s="50" t="s">
        <v>1102</v>
      </c>
      <c r="B366" s="53" t="s">
        <v>1108</v>
      </c>
      <c r="C366" s="50" t="s">
        <v>1109</v>
      </c>
      <c r="D366" s="50" t="s">
        <v>1110</v>
      </c>
      <c r="E366" s="50" t="s">
        <v>10</v>
      </c>
      <c r="F366" s="50" t="s">
        <v>51</v>
      </c>
      <c r="G366" s="50" t="s">
        <v>47</v>
      </c>
      <c r="H366" s="50" t="s">
        <v>12</v>
      </c>
      <c r="I366" s="50" t="s">
        <v>48</v>
      </c>
      <c r="J366" s="50" t="s">
        <v>19</v>
      </c>
      <c r="K366" s="54"/>
      <c r="L366" s="55"/>
      <c r="M366" s="45"/>
      <c r="N366" s="33">
        <v>64.555555555555557</v>
      </c>
      <c r="O366" s="46"/>
      <c r="P366" s="35"/>
      <c r="Q366" s="34"/>
      <c r="R366" s="35"/>
      <c r="S366" s="35"/>
    </row>
    <row r="367" spans="1:19" s="37" customFormat="1" ht="37.5" x14ac:dyDescent="0.25">
      <c r="A367" s="50" t="s">
        <v>1102</v>
      </c>
      <c r="B367" s="53" t="s">
        <v>1111</v>
      </c>
      <c r="C367" s="50" t="s">
        <v>1112</v>
      </c>
      <c r="D367" s="50" t="s">
        <v>1104</v>
      </c>
      <c r="E367" s="50" t="s">
        <v>389</v>
      </c>
      <c r="F367" s="50" t="s">
        <v>47</v>
      </c>
      <c r="G367" s="50" t="s">
        <v>464</v>
      </c>
      <c r="H367" s="50" t="s">
        <v>12</v>
      </c>
      <c r="I367" s="50" t="s">
        <v>48</v>
      </c>
      <c r="J367" s="50" t="s">
        <v>15</v>
      </c>
      <c r="K367" s="54"/>
      <c r="L367" s="55"/>
      <c r="M367" s="45"/>
      <c r="N367" s="33">
        <v>43.25</v>
      </c>
      <c r="O367" s="46"/>
      <c r="P367" s="35"/>
      <c r="Q367" s="34"/>
      <c r="R367" s="35"/>
      <c r="S367" s="35"/>
    </row>
    <row r="368" spans="1:19" s="37" customFormat="1" ht="37.5" x14ac:dyDescent="0.25">
      <c r="A368" s="50" t="s">
        <v>1102</v>
      </c>
      <c r="B368" s="53" t="s">
        <v>1114</v>
      </c>
      <c r="C368" s="50" t="s">
        <v>1115</v>
      </c>
      <c r="D368" s="50" t="s">
        <v>1116</v>
      </c>
      <c r="E368" s="50" t="s">
        <v>679</v>
      </c>
      <c r="F368" s="50" t="s">
        <v>51</v>
      </c>
      <c r="G368" s="50" t="s">
        <v>47</v>
      </c>
      <c r="H368" s="50" t="s">
        <v>12</v>
      </c>
      <c r="I368" s="50" t="s">
        <v>48</v>
      </c>
      <c r="J368" s="50" t="s">
        <v>21</v>
      </c>
      <c r="K368" s="54"/>
      <c r="L368" s="55"/>
      <c r="M368" s="45"/>
      <c r="N368" s="33">
        <v>38.625</v>
      </c>
      <c r="O368" s="46"/>
      <c r="P368" s="35"/>
      <c r="Q368" s="34"/>
      <c r="R368" s="35"/>
      <c r="S368" s="35"/>
    </row>
    <row r="369" spans="1:19" s="37" customFormat="1" ht="37.5" x14ac:dyDescent="0.25">
      <c r="A369" s="50" t="s">
        <v>1102</v>
      </c>
      <c r="B369" s="53" t="s">
        <v>1117</v>
      </c>
      <c r="C369" s="50" t="s">
        <v>1118</v>
      </c>
      <c r="D369" s="50" t="s">
        <v>1104</v>
      </c>
      <c r="E369" s="50" t="s">
        <v>389</v>
      </c>
      <c r="F369" s="50" t="s">
        <v>47</v>
      </c>
      <c r="G369" s="50" t="s">
        <v>464</v>
      </c>
      <c r="H369" s="50" t="s">
        <v>12</v>
      </c>
      <c r="I369" s="50" t="s">
        <v>48</v>
      </c>
      <c r="J369" s="50" t="s">
        <v>15</v>
      </c>
      <c r="K369" s="54"/>
      <c r="L369" s="55"/>
      <c r="M369" s="45"/>
      <c r="N369" s="33">
        <v>52.25</v>
      </c>
      <c r="O369" s="46"/>
      <c r="P369" s="35"/>
      <c r="Q369" s="34"/>
      <c r="R369" s="35"/>
      <c r="S369" s="35"/>
    </row>
    <row r="370" spans="1:19" s="37" customFormat="1" ht="93.75" x14ac:dyDescent="0.25">
      <c r="A370" s="50" t="s">
        <v>1119</v>
      </c>
      <c r="B370" s="53" t="s">
        <v>1120</v>
      </c>
      <c r="C370" s="50" t="s">
        <v>1121</v>
      </c>
      <c r="D370" s="50" t="s">
        <v>1122</v>
      </c>
      <c r="E370" s="50" t="s">
        <v>10</v>
      </c>
      <c r="F370" s="50" t="s">
        <v>47</v>
      </c>
      <c r="G370" s="50" t="s">
        <v>47</v>
      </c>
      <c r="H370" s="50" t="s">
        <v>14</v>
      </c>
      <c r="I370" s="50" t="s">
        <v>48</v>
      </c>
      <c r="J370" s="50" t="s">
        <v>19</v>
      </c>
      <c r="K370" s="54"/>
      <c r="L370" s="55"/>
      <c r="M370" s="45"/>
      <c r="N370" s="33">
        <v>70.75</v>
      </c>
      <c r="O370" s="46"/>
      <c r="P370" s="35"/>
      <c r="Q370" s="34"/>
      <c r="R370" s="35"/>
      <c r="S370" s="35"/>
    </row>
    <row r="371" spans="1:19" s="37" customFormat="1" ht="56.25" x14ac:dyDescent="0.25">
      <c r="A371" s="50" t="s">
        <v>1119</v>
      </c>
      <c r="B371" s="53" t="s">
        <v>1123</v>
      </c>
      <c r="C371" s="50" t="s">
        <v>1124</v>
      </c>
      <c r="D371" s="50" t="s">
        <v>1125</v>
      </c>
      <c r="E371" s="50" t="s">
        <v>51</v>
      </c>
      <c r="F371" s="50" t="s">
        <v>51</v>
      </c>
      <c r="G371" s="50" t="s">
        <v>47</v>
      </c>
      <c r="H371" s="50" t="s">
        <v>12</v>
      </c>
      <c r="I371" s="50" t="s">
        <v>48</v>
      </c>
      <c r="J371" s="50" t="s">
        <v>18</v>
      </c>
      <c r="K371" s="54"/>
      <c r="L371" s="55"/>
      <c r="M371" s="45"/>
      <c r="N371" s="33">
        <v>59.857142857142854</v>
      </c>
      <c r="O371" s="46"/>
      <c r="P371" s="35"/>
      <c r="Q371" s="34"/>
      <c r="R371" s="35"/>
      <c r="S371" s="35"/>
    </row>
    <row r="372" spans="1:19" s="37" customFormat="1" ht="75" x14ac:dyDescent="0.25">
      <c r="A372" s="50" t="s">
        <v>1119</v>
      </c>
      <c r="B372" s="53" t="s">
        <v>1130</v>
      </c>
      <c r="C372" s="50" t="s">
        <v>1131</v>
      </c>
      <c r="D372" s="50" t="s">
        <v>1132</v>
      </c>
      <c r="E372" s="50" t="s">
        <v>10</v>
      </c>
      <c r="F372" s="50" t="s">
        <v>47</v>
      </c>
      <c r="G372" s="50" t="s">
        <v>58</v>
      </c>
      <c r="H372" s="50" t="s">
        <v>12</v>
      </c>
      <c r="I372" s="50" t="s">
        <v>48</v>
      </c>
      <c r="J372" s="50" t="s">
        <v>21</v>
      </c>
      <c r="K372" s="54"/>
      <c r="L372" s="55"/>
      <c r="M372" s="45"/>
      <c r="N372" s="33">
        <v>36.625</v>
      </c>
      <c r="O372" s="46"/>
      <c r="P372" s="35"/>
      <c r="Q372" s="34"/>
      <c r="R372" s="35"/>
      <c r="S372" s="35"/>
    </row>
    <row r="373" spans="1:19" s="37" customFormat="1" ht="56.25" x14ac:dyDescent="0.25">
      <c r="A373" s="50" t="s">
        <v>1119</v>
      </c>
      <c r="B373" s="53" t="s">
        <v>1133</v>
      </c>
      <c r="C373" s="50" t="s">
        <v>1134</v>
      </c>
      <c r="D373" s="50" t="s">
        <v>1135</v>
      </c>
      <c r="E373" s="50" t="s">
        <v>55</v>
      </c>
      <c r="F373" s="50" t="s">
        <v>47</v>
      </c>
      <c r="G373" s="50" t="s">
        <v>45</v>
      </c>
      <c r="H373" s="50" t="s">
        <v>12</v>
      </c>
      <c r="I373" s="50" t="s">
        <v>48</v>
      </c>
      <c r="J373" s="50" t="s">
        <v>18</v>
      </c>
      <c r="K373" s="54"/>
      <c r="L373" s="55"/>
      <c r="M373" s="45"/>
      <c r="N373" s="33">
        <v>67.285714285714292</v>
      </c>
      <c r="O373" s="46"/>
      <c r="P373" s="35"/>
      <c r="Q373" s="34"/>
      <c r="R373" s="35"/>
      <c r="S373" s="35"/>
    </row>
    <row r="374" spans="1:19" s="37" customFormat="1" ht="56.25" x14ac:dyDescent="0.25">
      <c r="A374" s="50" t="s">
        <v>1119</v>
      </c>
      <c r="B374" s="53" t="s">
        <v>1136</v>
      </c>
      <c r="C374" s="50" t="s">
        <v>1137</v>
      </c>
      <c r="D374" s="50" t="s">
        <v>1138</v>
      </c>
      <c r="E374" s="50" t="s">
        <v>53</v>
      </c>
      <c r="F374" s="50" t="s">
        <v>45</v>
      </c>
      <c r="G374" s="50" t="s">
        <v>45</v>
      </c>
      <c r="H374" s="50" t="s">
        <v>12</v>
      </c>
      <c r="I374" s="50" t="s">
        <v>48</v>
      </c>
      <c r="J374" s="50" t="s">
        <v>21</v>
      </c>
      <c r="K374" s="54"/>
      <c r="L374" s="55">
        <v>3</v>
      </c>
      <c r="M374" s="45"/>
      <c r="N374" s="33">
        <v>68.375</v>
      </c>
      <c r="O374" s="46"/>
      <c r="P374" s="35"/>
      <c r="Q374" s="34"/>
      <c r="R374" s="35"/>
      <c r="S374" s="35"/>
    </row>
    <row r="375" spans="1:19" s="37" customFormat="1" ht="37.5" x14ac:dyDescent="0.25">
      <c r="A375" s="50" t="s">
        <v>1126</v>
      </c>
      <c r="B375" s="53" t="s">
        <v>1127</v>
      </c>
      <c r="C375" s="50" t="s">
        <v>1128</v>
      </c>
      <c r="D375" s="50" t="s">
        <v>1129</v>
      </c>
      <c r="E375" s="50" t="s">
        <v>56</v>
      </c>
      <c r="F375" s="50" t="s">
        <v>47</v>
      </c>
      <c r="G375" s="50" t="s">
        <v>58</v>
      </c>
      <c r="H375" s="50" t="s">
        <v>13</v>
      </c>
      <c r="I375" s="50" t="s">
        <v>0</v>
      </c>
      <c r="J375" s="50" t="s">
        <v>150</v>
      </c>
      <c r="K375" s="54"/>
      <c r="L375" s="55"/>
      <c r="M375" s="45"/>
      <c r="N375" s="33">
        <v>56.285714285714285</v>
      </c>
      <c r="O375" s="46"/>
      <c r="P375" s="35"/>
      <c r="Q375" s="34"/>
      <c r="R375" s="35"/>
      <c r="S375" s="35"/>
    </row>
    <row r="376" spans="1:19" s="37" customFormat="1" ht="37.5" x14ac:dyDescent="0.25">
      <c r="A376" s="50" t="s">
        <v>1126</v>
      </c>
      <c r="B376" s="53" t="s">
        <v>1139</v>
      </c>
      <c r="C376" s="50" t="s">
        <v>1140</v>
      </c>
      <c r="D376" s="50" t="s">
        <v>1141</v>
      </c>
      <c r="E376" s="50" t="s">
        <v>1142</v>
      </c>
      <c r="F376" s="50" t="s">
        <v>47</v>
      </c>
      <c r="G376" s="50" t="s">
        <v>45</v>
      </c>
      <c r="H376" s="50" t="s">
        <v>13</v>
      </c>
      <c r="I376" s="50" t="s">
        <v>0</v>
      </c>
      <c r="J376" s="50" t="s">
        <v>49</v>
      </c>
      <c r="K376" s="54"/>
      <c r="L376" s="55">
        <v>3</v>
      </c>
      <c r="M376" s="45"/>
      <c r="N376" s="33">
        <v>78.666666666666671</v>
      </c>
      <c r="O376" s="46"/>
      <c r="P376" s="35"/>
      <c r="Q376" s="34"/>
      <c r="R376" s="35"/>
      <c r="S376" s="35"/>
    </row>
    <row r="377" spans="1:19" s="37" customFormat="1" ht="37.5" x14ac:dyDescent="0.25">
      <c r="A377" s="50" t="s">
        <v>1126</v>
      </c>
      <c r="B377" s="53" t="s">
        <v>1143</v>
      </c>
      <c r="C377" s="50" t="s">
        <v>1144</v>
      </c>
      <c r="D377" s="50" t="s">
        <v>1129</v>
      </c>
      <c r="E377" s="50" t="s">
        <v>56</v>
      </c>
      <c r="F377" s="50" t="s">
        <v>47</v>
      </c>
      <c r="G377" s="50" t="s">
        <v>58</v>
      </c>
      <c r="H377" s="50" t="s">
        <v>13</v>
      </c>
      <c r="I377" s="50" t="s">
        <v>48</v>
      </c>
      <c r="J377" s="50" t="s">
        <v>150</v>
      </c>
      <c r="K377" s="54"/>
      <c r="L377" s="55"/>
      <c r="M377" s="45"/>
      <c r="N377" s="33">
        <v>54.714285714285715</v>
      </c>
      <c r="O377" s="46"/>
      <c r="P377" s="35"/>
      <c r="Q377" s="34"/>
      <c r="R377" s="35"/>
      <c r="S377" s="35"/>
    </row>
    <row r="378" spans="1:19" x14ac:dyDescent="0.25">
      <c r="A378" s="48"/>
      <c r="B378" s="48"/>
      <c r="C378" s="49"/>
      <c r="D378" s="48"/>
      <c r="E378" s="48"/>
      <c r="F378" s="48"/>
      <c r="G378" s="48"/>
      <c r="H378" s="48"/>
      <c r="I378" s="49"/>
      <c r="J378" s="48"/>
      <c r="K378" s="49"/>
      <c r="L378" s="49"/>
      <c r="M378" s="49"/>
      <c r="N378" s="49"/>
      <c r="O378" s="49"/>
      <c r="P378" s="49"/>
      <c r="Q378" s="49"/>
      <c r="R378" s="49"/>
      <c r="S378" s="49"/>
    </row>
    <row r="379" spans="1:19" x14ac:dyDescent="0.25">
      <c r="A379" s="48"/>
      <c r="B379" s="48"/>
      <c r="C379" s="49"/>
      <c r="D379" s="48"/>
      <c r="E379" s="48"/>
      <c r="F379" s="48"/>
      <c r="G379" s="48"/>
      <c r="H379" s="48"/>
      <c r="I379" s="49"/>
      <c r="J379" s="48"/>
      <c r="K379" s="49"/>
      <c r="L379" s="49"/>
      <c r="M379" s="49"/>
      <c r="N379" s="49"/>
      <c r="O379" s="49"/>
      <c r="P379" s="49"/>
      <c r="Q379" s="49"/>
      <c r="R379" s="49"/>
      <c r="S379" s="49"/>
    </row>
    <row r="381" spans="1:19" x14ac:dyDescent="0.25">
      <c r="A381" s="36"/>
    </row>
  </sheetData>
  <autoFilter ref="A1:S377"/>
  <sortState ref="N37:N381">
    <sortCondition descending="1" ref="N1"/>
  </sortState>
  <pageMargins left="0.7" right="0.7" top="0.75" bottom="0.75" header="0.3" footer="0.3"/>
  <pageSetup paperSize="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workbookViewId="0">
      <selection activeCell="C15" sqref="C15"/>
    </sheetView>
  </sheetViews>
  <sheetFormatPr defaultColWidth="8.85546875" defaultRowHeight="15" x14ac:dyDescent="0.25"/>
  <cols>
    <col min="1" max="1" width="12.140625" style="5" customWidth="1"/>
    <col min="2" max="2" width="39.28515625" style="5" customWidth="1"/>
    <col min="3" max="3" width="7.42578125" style="5" customWidth="1"/>
    <col min="4" max="4" width="7.140625" style="5" customWidth="1"/>
    <col min="5" max="5" width="6.140625" style="5" customWidth="1"/>
    <col min="6" max="6" width="14.7109375" style="5" customWidth="1"/>
    <col min="7" max="7" width="7.42578125" style="5" customWidth="1"/>
    <col min="8" max="8" width="6.85546875" style="5" customWidth="1"/>
    <col min="9" max="9" width="7.7109375" style="5" customWidth="1"/>
    <col min="10" max="10" width="7" style="5" customWidth="1"/>
    <col min="11" max="11" width="8.85546875" style="5"/>
    <col min="12" max="12" width="7.28515625" style="5" customWidth="1"/>
    <col min="13" max="13" width="4.7109375" style="5" customWidth="1"/>
    <col min="14" max="16384" width="8.85546875" style="5"/>
  </cols>
  <sheetData>
    <row r="1" spans="1:13" ht="14.45" x14ac:dyDescent="0.3">
      <c r="G1" s="11"/>
      <c r="H1" s="11"/>
      <c r="I1" s="11"/>
      <c r="J1" s="11"/>
      <c r="K1" s="11"/>
      <c r="L1" s="11"/>
    </row>
    <row r="2" spans="1:13" x14ac:dyDescent="0.25">
      <c r="B2" s="7" t="s">
        <v>11</v>
      </c>
      <c r="C2" s="7" t="s">
        <v>24</v>
      </c>
      <c r="D2" s="7" t="s">
        <v>25</v>
      </c>
      <c r="E2" s="13"/>
      <c r="J2" s="10"/>
      <c r="K2" s="10"/>
      <c r="L2" s="10"/>
    </row>
    <row r="3" spans="1:13" x14ac:dyDescent="0.25">
      <c r="B3" s="2" t="s">
        <v>12</v>
      </c>
      <c r="C3" s="3">
        <f>COUNTIF(список!$H$2:$H$378,Анализ!B3)</f>
        <v>163</v>
      </c>
      <c r="D3" s="4">
        <f>C3/$C$6*100</f>
        <v>43.351063829787236</v>
      </c>
      <c r="E3" s="14"/>
      <c r="J3" s="10"/>
      <c r="K3" s="10"/>
      <c r="L3" s="10"/>
    </row>
    <row r="4" spans="1:13" x14ac:dyDescent="0.25">
      <c r="B4" s="2" t="s">
        <v>13</v>
      </c>
      <c r="C4" s="3">
        <f>COUNTIF(список!$H$2:$H$378,Анализ!B4)</f>
        <v>168</v>
      </c>
      <c r="D4" s="4">
        <f t="shared" ref="D4:D5" si="0">C4/$C$6*100</f>
        <v>44.680851063829785</v>
      </c>
      <c r="E4" s="14"/>
    </row>
    <row r="5" spans="1:13" x14ac:dyDescent="0.25">
      <c r="B5" s="2" t="s">
        <v>14</v>
      </c>
      <c r="C5" s="3">
        <f>COUNTIF(список!$H$2:$H$378,Анализ!B5)</f>
        <v>45</v>
      </c>
      <c r="D5" s="4">
        <f t="shared" si="0"/>
        <v>11.968085106382979</v>
      </c>
      <c r="E5" s="14"/>
      <c r="J5" s="10"/>
      <c r="K5" s="10"/>
      <c r="L5" s="10"/>
    </row>
    <row r="6" spans="1:13" x14ac:dyDescent="0.25">
      <c r="B6" s="6" t="s">
        <v>26</v>
      </c>
      <c r="C6" s="2">
        <f>SUM(C3:C5)</f>
        <v>376</v>
      </c>
      <c r="J6" s="10"/>
      <c r="K6" s="10"/>
      <c r="L6" s="10"/>
    </row>
    <row r="7" spans="1:13" x14ac:dyDescent="0.25">
      <c r="G7" s="62" t="s">
        <v>12</v>
      </c>
      <c r="H7" s="62"/>
      <c r="I7" s="62" t="s">
        <v>13</v>
      </c>
      <c r="J7" s="62"/>
      <c r="K7" s="62" t="s">
        <v>14</v>
      </c>
      <c r="L7" s="62"/>
    </row>
    <row r="8" spans="1:13" ht="30" x14ac:dyDescent="0.25">
      <c r="B8" s="7" t="s">
        <v>27</v>
      </c>
      <c r="C8" s="7" t="s">
        <v>24</v>
      </c>
      <c r="D8" s="7" t="s">
        <v>25</v>
      </c>
      <c r="E8" s="13"/>
      <c r="G8" s="7" t="s">
        <v>2</v>
      </c>
      <c r="H8" s="7" t="s">
        <v>0</v>
      </c>
      <c r="I8" s="7" t="s">
        <v>2</v>
      </c>
      <c r="J8" s="7" t="s">
        <v>0</v>
      </c>
      <c r="K8" s="7" t="s">
        <v>2</v>
      </c>
      <c r="L8" s="7" t="s">
        <v>0</v>
      </c>
    </row>
    <row r="9" spans="1:13" ht="30" x14ac:dyDescent="0.25">
      <c r="A9" s="7" t="s">
        <v>19</v>
      </c>
      <c r="B9" s="7" t="s">
        <v>28</v>
      </c>
      <c r="C9" s="3">
        <f>COUNTIF(список!$J$2:$J$378,Анализ!A9)</f>
        <v>71</v>
      </c>
      <c r="D9" s="22">
        <f t="shared" ref="D9:D21" si="1">C9/$C$21*100</f>
        <v>18.882978723404257</v>
      </c>
      <c r="E9" s="23"/>
      <c r="G9" s="3">
        <f>COUNTIFS(список!$J$2:$J$379,Анализ!$A9,список!$H$2:$H$379,G$7,список!$I$2:$I$379,G$8)</f>
        <v>19</v>
      </c>
      <c r="H9" s="3">
        <f>COUNTIFS(список!$J$2:$J$377,Анализ!$A9,список!$H$2:$H$377,G$7,список!$I$2:$I$377,H$8)</f>
        <v>6</v>
      </c>
      <c r="I9" s="3">
        <f>COUNTIFS(список!$J$2:$J$377,Анализ!$A9,список!$H$2:$H$377,I$7,список!$I$2:$I$377,I$8)</f>
        <v>11</v>
      </c>
      <c r="J9" s="3">
        <f>COUNTIFS(список!$J$2:$J$379,Анализ!$A9,список!$H$2:$H$379,I$7,список!$I$2:$I$379,J$8)</f>
        <v>15</v>
      </c>
      <c r="K9" s="3">
        <f>COUNTIFS(список!$J$2:$J$379,Анализ!$A9,список!$H$2:$H$379,K$7,список!$I$2:$I$379,K$8)</f>
        <v>15</v>
      </c>
      <c r="L9" s="3">
        <f>COUNTIFS(список!$J$2:$J$377,Анализ!$A9,список!$H$2:$H$377,K$7,список!$I$2:$I$377,L$8)</f>
        <v>5</v>
      </c>
      <c r="M9" s="3">
        <f>SUM(G9:L9)</f>
        <v>71</v>
      </c>
    </row>
    <row r="10" spans="1:13" ht="30" x14ac:dyDescent="0.25">
      <c r="A10" s="7" t="s">
        <v>39</v>
      </c>
      <c r="B10" s="7" t="s">
        <v>29</v>
      </c>
      <c r="C10" s="3">
        <f>COUNTIF(список!$J$2:$J$378,Анализ!A10)</f>
        <v>42</v>
      </c>
      <c r="D10" s="4">
        <f t="shared" si="1"/>
        <v>11.170212765957446</v>
      </c>
      <c r="E10" s="14"/>
      <c r="G10" s="3">
        <f>COUNTIFS(список!$J$2:$J$379,Анализ!$A10,список!$H$2:$H$379,G$7,список!$I$2:$I$379,G$8)</f>
        <v>12</v>
      </c>
      <c r="H10" s="3">
        <f>COUNTIFS(список!$J$2:$J$377,Анализ!$A10,список!$H$2:$H$377,G$7,список!$I$2:$I$377,H$8)</f>
        <v>2</v>
      </c>
      <c r="I10" s="3">
        <f>COUNTIFS(список!$J$2:$J$377,Анализ!$A10,список!$H$2:$H$377,I$7,список!$I$2:$I$377,I$8)</f>
        <v>6</v>
      </c>
      <c r="J10" s="3">
        <f>COUNTIFS(список!$J$2:$J$379,Анализ!$A10,список!$H$2:$H$379,I$7,список!$I$2:$I$379,J$8)</f>
        <v>16</v>
      </c>
      <c r="K10" s="3">
        <f>COUNTIFS(список!$J$2:$J$379,Анализ!$A10,список!$H$2:$H$379,K$7,список!$I$2:$I$379,K$8)</f>
        <v>5</v>
      </c>
      <c r="L10" s="3">
        <f>COUNTIFS(список!$J$2:$J$377,Анализ!$A10,список!$H$2:$H$377,K$7,список!$I$2:$I$377,L$8)</f>
        <v>1</v>
      </c>
      <c r="M10" s="3">
        <f t="shared" ref="M10:M20" si="2">SUM(G10:L10)</f>
        <v>42</v>
      </c>
    </row>
    <row r="11" spans="1:13" x14ac:dyDescent="0.25">
      <c r="A11" s="7" t="s">
        <v>16</v>
      </c>
      <c r="B11" s="7" t="s">
        <v>16</v>
      </c>
      <c r="C11" s="3">
        <f>COUNTIF(список!$J$2:$J$378,Анализ!A11)</f>
        <v>18</v>
      </c>
      <c r="D11" s="4">
        <f t="shared" si="1"/>
        <v>4.7872340425531918</v>
      </c>
      <c r="E11" s="14"/>
      <c r="G11" s="3">
        <f>COUNTIFS(список!$J$2:$J$379,Анализ!$A11,список!$H$2:$H$379,G$7,список!$I$2:$I$379,G$8)</f>
        <v>4</v>
      </c>
      <c r="H11" s="3">
        <f>COUNTIFS(список!$J$2:$J$377,Анализ!$A11,список!$H$2:$H$377,G$7,список!$I$2:$I$377,H$8)</f>
        <v>1</v>
      </c>
      <c r="I11" s="3">
        <f>COUNTIFS(список!$J$2:$J$377,Анализ!$A11,список!$H$2:$H$377,I$7,список!$I$2:$I$377,I$8)</f>
        <v>4</v>
      </c>
      <c r="J11" s="3">
        <f>COUNTIFS(список!$J$2:$J$379,Анализ!$A11,список!$H$2:$H$379,I$7,список!$I$2:$I$379,J$8)</f>
        <v>5</v>
      </c>
      <c r="K11" s="3">
        <f>COUNTIFS(список!$J$2:$J$379,Анализ!$A11,список!$H$2:$H$379,K$7,список!$I$2:$I$379,K$8)</f>
        <v>4</v>
      </c>
      <c r="L11" s="3">
        <f>COUNTIFS(список!$J$2:$J$377,Анализ!$A11,список!$H$2:$H$377,K$7,список!$I$2:$I$377,L$8)</f>
        <v>0</v>
      </c>
      <c r="M11" s="3">
        <f t="shared" si="2"/>
        <v>18</v>
      </c>
    </row>
    <row r="12" spans="1:13" x14ac:dyDescent="0.25">
      <c r="A12" s="7" t="s">
        <v>207</v>
      </c>
      <c r="B12" s="7" t="s">
        <v>30</v>
      </c>
      <c r="C12" s="3">
        <f>COUNTIF(список!$J$2:$J$378,Анализ!A12)</f>
        <v>14</v>
      </c>
      <c r="D12" s="4">
        <f t="shared" si="1"/>
        <v>3.7234042553191489</v>
      </c>
      <c r="E12" s="14"/>
      <c r="G12" s="3">
        <f>COUNTIFS(список!$J$2:$J$379,Анализ!$A12,список!$H$2:$H$379,G$7,список!$I$2:$I$379,G$8)</f>
        <v>3</v>
      </c>
      <c r="H12" s="3">
        <f>COUNTIFS(список!$J$2:$J$377,Анализ!$A12,список!$H$2:$H$377,G$7,список!$I$2:$I$377,H$8)</f>
        <v>0</v>
      </c>
      <c r="I12" s="3">
        <f>COUNTIFS(список!$J$2:$J$377,Анализ!$A12,список!$H$2:$H$377,I$7,список!$I$2:$I$377,I$8)</f>
        <v>2</v>
      </c>
      <c r="J12" s="3">
        <f>COUNTIFS(список!$J$2:$J$379,Анализ!$A12,список!$H$2:$H$379,I$7,список!$I$2:$I$379,J$8)</f>
        <v>5</v>
      </c>
      <c r="K12" s="3">
        <f>COUNTIFS(список!$J$2:$J$379,Анализ!$A12,список!$H$2:$H$379,K$7,список!$I$2:$I$379,K$8)</f>
        <v>4</v>
      </c>
      <c r="L12" s="3">
        <f>COUNTIFS(список!$J$2:$J$377,Анализ!$A12,список!$H$2:$H$377,K$7,список!$I$2:$I$377,L$8)</f>
        <v>0</v>
      </c>
      <c r="M12" s="3">
        <f t="shared" si="2"/>
        <v>14</v>
      </c>
    </row>
    <row r="13" spans="1:13" x14ac:dyDescent="0.25">
      <c r="A13" s="7" t="s">
        <v>40</v>
      </c>
      <c r="B13" s="7" t="s">
        <v>31</v>
      </c>
      <c r="C13" s="3">
        <f>COUNTIF(список!$J$2:$J$378,Анализ!A13)</f>
        <v>29</v>
      </c>
      <c r="D13" s="4">
        <f t="shared" si="1"/>
        <v>7.7127659574468082</v>
      </c>
      <c r="E13" s="14"/>
      <c r="G13" s="3">
        <f>COUNTIFS(список!$J$2:$J$379,Анализ!$A13,список!$H$2:$H$379,G$7,список!$I$2:$I$379,G$8)</f>
        <v>14</v>
      </c>
      <c r="H13" s="3">
        <f>COUNTIFS(список!$J$2:$J$377,Анализ!$A13,список!$H$2:$H$377,G$7,список!$I$2:$I$377,H$8)</f>
        <v>3</v>
      </c>
      <c r="I13" s="3">
        <f>COUNTIFS(список!$J$2:$J$377,Анализ!$A13,список!$H$2:$H$377,I$7,список!$I$2:$I$377,I$8)</f>
        <v>4</v>
      </c>
      <c r="J13" s="3">
        <f>COUNTIFS(список!$J$2:$J$379,Анализ!$A13,список!$H$2:$H$379,I$7,список!$I$2:$I$379,J$8)</f>
        <v>7</v>
      </c>
      <c r="K13" s="3">
        <f>COUNTIFS(список!$J$2:$J$379,Анализ!$A13,список!$H$2:$H$379,K$7,список!$I$2:$I$379,K$8)</f>
        <v>1</v>
      </c>
      <c r="L13" s="3">
        <f>COUNTIFS(список!$J$2:$J$377,Анализ!$A13,список!$H$2:$H$377,K$7,список!$I$2:$I$377,L$8)</f>
        <v>0</v>
      </c>
      <c r="M13" s="3">
        <f t="shared" si="2"/>
        <v>29</v>
      </c>
    </row>
    <row r="14" spans="1:13" ht="45" x14ac:dyDescent="0.25">
      <c r="A14" s="7" t="s">
        <v>49</v>
      </c>
      <c r="B14" s="7" t="s">
        <v>32</v>
      </c>
      <c r="C14" s="3">
        <f>COUNTIF(список!$J$2:$J$378,Анализ!A14)</f>
        <v>25</v>
      </c>
      <c r="D14" s="4">
        <f t="shared" si="1"/>
        <v>6.6489361702127656</v>
      </c>
      <c r="E14" s="14"/>
      <c r="G14" s="3">
        <f>COUNTIFS(список!$J$2:$J$379,Анализ!$A14,список!$H$2:$H$379,G$7,список!$I$2:$I$379,G$8)</f>
        <v>4</v>
      </c>
      <c r="H14" s="3">
        <f>COUNTIFS(список!$J$2:$J$377,Анализ!$A14,список!$H$2:$H$377,G$7,список!$I$2:$I$377,H$8)</f>
        <v>5</v>
      </c>
      <c r="I14" s="3">
        <f>COUNTIFS(список!$J$2:$J$377,Анализ!$A14,список!$H$2:$H$377,I$7,список!$I$2:$I$377,I$8)</f>
        <v>3</v>
      </c>
      <c r="J14" s="3">
        <f>COUNTIFS(список!$J$2:$J$379,Анализ!$A14,список!$H$2:$H$379,I$7,список!$I$2:$I$379,J$8)</f>
        <v>13</v>
      </c>
      <c r="K14" s="3">
        <f>COUNTIFS(список!$J$2:$J$379,Анализ!$A14,список!$H$2:$H$379,K$7,список!$I$2:$I$379,K$8)</f>
        <v>0</v>
      </c>
      <c r="L14" s="3">
        <f>COUNTIFS(список!$J$2:$J$377,Анализ!$A14,список!$H$2:$H$377,K$7,список!$I$2:$I$377,L$8)</f>
        <v>0</v>
      </c>
      <c r="M14" s="3">
        <f t="shared" si="2"/>
        <v>25</v>
      </c>
    </row>
    <row r="15" spans="1:13" x14ac:dyDescent="0.25">
      <c r="A15" s="7" t="s">
        <v>21</v>
      </c>
      <c r="B15" s="7" t="s">
        <v>33</v>
      </c>
      <c r="C15" s="3">
        <f>COUNTIF(список!$J$2:$J$378,Анализ!A15)</f>
        <v>44</v>
      </c>
      <c r="D15" s="4">
        <f t="shared" si="1"/>
        <v>11.702127659574469</v>
      </c>
      <c r="E15" s="14"/>
      <c r="G15" s="3">
        <f>COUNTIFS(список!$J$2:$J$379,Анализ!$A15,список!$H$2:$H$379,G$7,список!$I$2:$I$379,G$8)</f>
        <v>17</v>
      </c>
      <c r="H15" s="3">
        <f>COUNTIFS(список!$J$2:$J$377,Анализ!$A15,список!$H$2:$H$377,G$7,список!$I$2:$I$377,H$8)</f>
        <v>6</v>
      </c>
      <c r="I15" s="3">
        <f>COUNTIFS(список!$J$2:$J$377,Анализ!$A15,список!$H$2:$H$377,I$7,список!$I$2:$I$377,I$8)</f>
        <v>10</v>
      </c>
      <c r="J15" s="3">
        <f>COUNTIFS(список!$J$2:$J$379,Анализ!$A15,список!$H$2:$H$379,I$7,список!$I$2:$I$379,J$8)</f>
        <v>11</v>
      </c>
      <c r="K15" s="3">
        <f>COUNTIFS(список!$J$2:$J$379,Анализ!$A15,список!$H$2:$H$379,K$7,список!$I$2:$I$379,K$8)</f>
        <v>0</v>
      </c>
      <c r="L15" s="3">
        <f>COUNTIFS(список!$J$2:$J$377,Анализ!$A15,список!$H$2:$H$377,K$7,список!$I$2:$I$377,L$8)</f>
        <v>0</v>
      </c>
      <c r="M15" s="3">
        <f t="shared" si="2"/>
        <v>44</v>
      </c>
    </row>
    <row r="16" spans="1:13" x14ac:dyDescent="0.25">
      <c r="A16" s="7" t="s">
        <v>150</v>
      </c>
      <c r="B16" s="7" t="s">
        <v>34</v>
      </c>
      <c r="C16" s="3">
        <f>COUNTIF(список!$J$2:$J$378,Анализ!A16)</f>
        <v>26</v>
      </c>
      <c r="D16" s="4">
        <f t="shared" si="1"/>
        <v>6.9148936170212769</v>
      </c>
      <c r="E16" s="14"/>
      <c r="G16" s="3">
        <f>COUNTIFS(список!$J$2:$J$379,Анализ!$A16,список!$H$2:$H$379,G$7,список!$I$2:$I$379,G$8)</f>
        <v>10</v>
      </c>
      <c r="H16" s="3">
        <f>COUNTIFS(список!$J$2:$J$377,Анализ!$A16,список!$H$2:$H$377,G$7,список!$I$2:$I$377,H$8)</f>
        <v>1</v>
      </c>
      <c r="I16" s="3">
        <f>COUNTIFS(список!$J$2:$J$377,Анализ!$A16,список!$H$2:$H$377,I$7,список!$I$2:$I$377,I$8)</f>
        <v>8</v>
      </c>
      <c r="J16" s="3">
        <f>COUNTIFS(список!$J$2:$J$379,Анализ!$A16,список!$H$2:$H$379,I$7,список!$I$2:$I$379,J$8)</f>
        <v>7</v>
      </c>
      <c r="K16" s="3">
        <f>COUNTIFS(список!$J$2:$J$379,Анализ!$A16,список!$H$2:$H$379,K$7,список!$I$2:$I$379,K$8)</f>
        <v>0</v>
      </c>
      <c r="L16" s="3">
        <f>COUNTIFS(список!$J$2:$J$377,Анализ!$A16,список!$H$2:$H$377,K$7,список!$I$2:$I$377,L$8)</f>
        <v>0</v>
      </c>
      <c r="M16" s="3">
        <f t="shared" si="2"/>
        <v>26</v>
      </c>
    </row>
    <row r="17" spans="1:13" ht="30" x14ac:dyDescent="0.25">
      <c r="A17" s="7" t="s">
        <v>18</v>
      </c>
      <c r="B17" s="7" t="s">
        <v>35</v>
      </c>
      <c r="C17" s="3">
        <f>COUNTIF(список!$J$2:$J$378,Анализ!A17)</f>
        <v>29</v>
      </c>
      <c r="D17" s="4">
        <f t="shared" si="1"/>
        <v>7.7127659574468082</v>
      </c>
      <c r="E17" s="14"/>
      <c r="G17" s="3">
        <f>COUNTIFS(список!$J$2:$J$379,Анализ!$A17,список!$H$2:$H$379,G$7,список!$I$2:$I$379,G$8)</f>
        <v>15</v>
      </c>
      <c r="H17" s="3">
        <f>COUNTIFS(список!$J$2:$J$377,Анализ!$A17,список!$H$2:$H$377,G$7,список!$I$2:$I$377,H$8)</f>
        <v>7</v>
      </c>
      <c r="I17" s="3">
        <f>COUNTIFS(список!$J$2:$J$377,Анализ!$A17,список!$H$2:$H$377,I$7,список!$I$2:$I$377,I$8)</f>
        <v>3</v>
      </c>
      <c r="J17" s="3">
        <f>COUNTIFS(список!$J$2:$J$379,Анализ!$A17,список!$H$2:$H$379,I$7,список!$I$2:$I$379,J$8)</f>
        <v>4</v>
      </c>
      <c r="K17" s="3">
        <f>COUNTIFS(список!$J$2:$J$379,Анализ!$A17,список!$H$2:$H$379,K$7,список!$I$2:$I$379,K$8)</f>
        <v>0</v>
      </c>
      <c r="L17" s="3">
        <f>COUNTIFS(список!$J$2:$J$377,Анализ!$A17,список!$H$2:$H$377,K$7,список!$I$2:$I$377,L$8)</f>
        <v>0</v>
      </c>
      <c r="M17" s="3">
        <f t="shared" si="2"/>
        <v>29</v>
      </c>
    </row>
    <row r="18" spans="1:13" ht="30" x14ac:dyDescent="0.25">
      <c r="A18" s="7" t="s">
        <v>17</v>
      </c>
      <c r="B18" s="7" t="s">
        <v>36</v>
      </c>
      <c r="C18" s="3">
        <f>COUNTIF(список!$J$2:$J$378,Анализ!A18)</f>
        <v>6</v>
      </c>
      <c r="D18" s="4">
        <f t="shared" si="1"/>
        <v>1.5957446808510638</v>
      </c>
      <c r="E18" s="14"/>
      <c r="G18" s="3">
        <f>COUNTIFS(список!$J$2:$J$379,Анализ!$A18,список!$H$2:$H$379,G$7,список!$I$2:$I$379,G$8)</f>
        <v>1</v>
      </c>
      <c r="H18" s="3">
        <f>COUNTIFS(список!$J$2:$J$377,Анализ!$A18,список!$H$2:$H$377,G$7,список!$I$2:$I$377,H$8)</f>
        <v>2</v>
      </c>
      <c r="I18" s="3">
        <f>COUNTIFS(список!$J$2:$J$377,Анализ!$A18,список!$H$2:$H$377,I$7,список!$I$2:$I$377,I$8)</f>
        <v>0</v>
      </c>
      <c r="J18" s="3">
        <f>COUNTIFS(список!$J$2:$J$379,Анализ!$A18,список!$H$2:$H$379,I$7,список!$I$2:$I$379,J$8)</f>
        <v>3</v>
      </c>
      <c r="K18" s="3">
        <f>COUNTIFS(список!$J$2:$J$379,Анализ!$A18,список!$H$2:$H$379,K$7,список!$I$2:$I$379,K$8)</f>
        <v>0</v>
      </c>
      <c r="L18" s="3">
        <f>COUNTIFS(список!$J$2:$J$377,Анализ!$A18,список!$H$2:$H$377,K$7,список!$I$2:$I$377,L$8)</f>
        <v>0</v>
      </c>
      <c r="M18" s="3">
        <f t="shared" si="2"/>
        <v>6</v>
      </c>
    </row>
    <row r="19" spans="1:13" ht="30" x14ac:dyDescent="0.25">
      <c r="A19" s="7" t="s">
        <v>15</v>
      </c>
      <c r="B19" s="7" t="s">
        <v>37</v>
      </c>
      <c r="C19" s="20">
        <f>COUNTIF(список!$J$2:$J$378,Анализ!A19)</f>
        <v>34</v>
      </c>
      <c r="D19" s="4">
        <f t="shared" si="1"/>
        <v>9.0425531914893629</v>
      </c>
      <c r="E19" s="14"/>
      <c r="G19" s="3">
        <f>COUNTIFS(список!$J$2:$J$379,Анализ!$A19,список!$H$2:$H$379,G$7,список!$I$2:$I$379,G$8)</f>
        <v>16</v>
      </c>
      <c r="H19" s="3">
        <f>COUNTIFS(список!$J$2:$J$377,Анализ!$A19,список!$H$2:$H$377,G$7,список!$I$2:$I$377,H$8)</f>
        <v>1</v>
      </c>
      <c r="I19" s="3">
        <f>COUNTIFS(список!$J$2:$J$377,Анализ!$A19,список!$H$2:$H$377,I$7,список!$I$2:$I$377,I$8)</f>
        <v>4</v>
      </c>
      <c r="J19" s="3">
        <f>COUNTIFS(список!$J$2:$J$379,Анализ!$A19,список!$H$2:$H$379,I$7,список!$I$2:$I$379,J$8)</f>
        <v>10</v>
      </c>
      <c r="K19" s="3">
        <f>COUNTIFS(список!$J$2:$J$379,Анализ!$A19,список!$H$2:$H$379,K$7,список!$I$2:$I$379,K$8)</f>
        <v>2</v>
      </c>
      <c r="L19" s="3">
        <f>COUNTIFS(список!$J$2:$J$377,Анализ!$A19,список!$H$2:$H$377,K$7,список!$I$2:$I$377,L$8)</f>
        <v>1</v>
      </c>
      <c r="M19" s="3">
        <f t="shared" si="2"/>
        <v>34</v>
      </c>
    </row>
    <row r="20" spans="1:13" x14ac:dyDescent="0.25">
      <c r="A20" s="7" t="s">
        <v>9</v>
      </c>
      <c r="B20" s="7" t="s">
        <v>38</v>
      </c>
      <c r="C20" s="20">
        <f>COUNTIF(список!$J$2:$J$378,Анализ!A20)</f>
        <v>38</v>
      </c>
      <c r="D20" s="4">
        <f t="shared" si="1"/>
        <v>10.106382978723403</v>
      </c>
      <c r="E20" s="14"/>
      <c r="G20" s="3">
        <f>COUNTIFS(список!$J$2:$J$379,Анализ!$A20,список!$H$2:$H$379,G$7,список!$I$2:$I$379,G$8)</f>
        <v>11</v>
      </c>
      <c r="H20" s="3">
        <f>COUNTIFS(список!$J$2:$J$377,Анализ!$A20,список!$H$2:$H$377,G$7,список!$I$2:$I$377,H$8)</f>
        <v>3</v>
      </c>
      <c r="I20" s="3">
        <f>COUNTIFS(список!$J$2:$J$377,Анализ!$A20,список!$H$2:$H$377,I$7,список!$I$2:$I$377,I$8)</f>
        <v>4</v>
      </c>
      <c r="J20" s="3">
        <f>COUNTIFS(список!$J$2:$J$379,Анализ!$A20,список!$H$2:$H$379,I$7,список!$I$2:$I$379,J$8)</f>
        <v>13</v>
      </c>
      <c r="K20" s="3">
        <f>COUNTIFS(список!$J$2:$J$379,Анализ!$A20,список!$H$2:$H$379,K$7,список!$I$2:$I$379,K$8)</f>
        <v>7</v>
      </c>
      <c r="L20" s="3">
        <f>COUNTIFS(список!$J$2:$J$377,Анализ!$A20,список!$H$2:$H$377,K$7,список!$I$2:$I$377,L$8)</f>
        <v>0</v>
      </c>
      <c r="M20" s="3">
        <f t="shared" si="2"/>
        <v>38</v>
      </c>
    </row>
    <row r="21" spans="1:13" x14ac:dyDescent="0.25">
      <c r="B21" s="8"/>
      <c r="C21" s="24">
        <f>SUM(C9:C20)</f>
        <v>376</v>
      </c>
      <c r="D21" s="4">
        <f t="shared" si="1"/>
        <v>100</v>
      </c>
      <c r="E21" s="14"/>
    </row>
    <row r="23" spans="1:13" x14ac:dyDescent="0.25">
      <c r="A23" s="7" t="s">
        <v>22</v>
      </c>
      <c r="B23" s="7" t="s">
        <v>23</v>
      </c>
      <c r="C23" s="7" t="s">
        <v>24</v>
      </c>
      <c r="D23" s="7" t="s">
        <v>25</v>
      </c>
      <c r="E23" s="13"/>
    </row>
    <row r="24" spans="1:13" x14ac:dyDescent="0.25">
      <c r="A24" s="7">
        <v>1</v>
      </c>
      <c r="B24" s="19" t="s">
        <v>68</v>
      </c>
      <c r="C24" s="20">
        <f>COUNTIF(список!$A$2:$A$378,Анализ!B24)</f>
        <v>3</v>
      </c>
      <c r="D24" s="4">
        <f t="shared" ref="D24:D42" si="3">C24/$C$64*100</f>
        <v>0.7978723404255319</v>
      </c>
      <c r="E24" s="14"/>
    </row>
    <row r="25" spans="1:13" x14ac:dyDescent="0.25">
      <c r="A25" s="7">
        <f t="shared" ref="A25:A63" si="4">A24+1</f>
        <v>2</v>
      </c>
      <c r="B25" s="19" t="s">
        <v>69</v>
      </c>
      <c r="C25" s="20">
        <f>COUNTIF(список!$A$2:$A$378,Анализ!B25)</f>
        <v>2</v>
      </c>
      <c r="D25" s="4">
        <f t="shared" si="3"/>
        <v>0.53191489361702127</v>
      </c>
      <c r="E25" s="14"/>
    </row>
    <row r="26" spans="1:13" x14ac:dyDescent="0.25">
      <c r="A26" s="15">
        <f t="shared" si="4"/>
        <v>3</v>
      </c>
      <c r="B26" s="25" t="s">
        <v>76</v>
      </c>
      <c r="C26" s="20">
        <f>COUNTIF(список!$A$2:$A$378,Анализ!B26)</f>
        <v>16</v>
      </c>
      <c r="D26" s="26">
        <f t="shared" si="3"/>
        <v>4.2553191489361701</v>
      </c>
      <c r="E26" s="27"/>
      <c r="F26" s="28"/>
      <c r="G26" s="28"/>
      <c r="H26" s="28"/>
      <c r="I26" s="28"/>
      <c r="J26" s="28"/>
    </row>
    <row r="27" spans="1:13" x14ac:dyDescent="0.25">
      <c r="A27" s="15">
        <f t="shared" si="4"/>
        <v>4</v>
      </c>
      <c r="B27" s="25" t="s">
        <v>126</v>
      </c>
      <c r="C27" s="20">
        <f>COUNTIF(список!$A$2:$A$378,Анализ!B27)</f>
        <v>9</v>
      </c>
      <c r="D27" s="26">
        <f t="shared" si="3"/>
        <v>2.3936170212765959</v>
      </c>
      <c r="E27" s="27"/>
      <c r="F27" s="28"/>
      <c r="G27" s="28"/>
      <c r="H27" s="28"/>
      <c r="I27" s="28"/>
      <c r="J27" s="28"/>
    </row>
    <row r="28" spans="1:13" x14ac:dyDescent="0.25">
      <c r="A28" s="15">
        <f t="shared" si="4"/>
        <v>5</v>
      </c>
      <c r="B28" s="25" t="s">
        <v>20</v>
      </c>
      <c r="C28" s="20">
        <f>COUNTIF(список!$A$2:$A$378,Анализ!B28)</f>
        <v>8</v>
      </c>
      <c r="D28" s="26">
        <f t="shared" si="3"/>
        <v>2.1276595744680851</v>
      </c>
      <c r="E28" s="27"/>
      <c r="F28" s="28"/>
      <c r="G28" s="28"/>
      <c r="H28" s="28"/>
      <c r="I28" s="28"/>
      <c r="J28" s="28"/>
    </row>
    <row r="29" spans="1:13" x14ac:dyDescent="0.25">
      <c r="A29" s="15">
        <f t="shared" si="4"/>
        <v>6</v>
      </c>
      <c r="B29" s="25" t="s">
        <v>175</v>
      </c>
      <c r="C29" s="20">
        <f>COUNTIF(список!$A$2:$A$378,Анализ!B29)</f>
        <v>1</v>
      </c>
      <c r="D29" s="26">
        <f t="shared" si="3"/>
        <v>0.26595744680851063</v>
      </c>
      <c r="E29" s="27"/>
      <c r="F29" s="21" t="s">
        <v>41</v>
      </c>
      <c r="G29" s="28"/>
      <c r="H29" s="28"/>
      <c r="I29" s="28"/>
      <c r="J29" s="28"/>
    </row>
    <row r="30" spans="1:13" x14ac:dyDescent="0.25">
      <c r="A30" s="15">
        <f t="shared" si="4"/>
        <v>7</v>
      </c>
      <c r="B30" s="25" t="s">
        <v>179</v>
      </c>
      <c r="C30" s="20">
        <f>COUNTIF(список!$A$2:$A$378,Анализ!B30)</f>
        <v>1</v>
      </c>
      <c r="D30" s="26">
        <f t="shared" si="3"/>
        <v>0.26595744680851063</v>
      </c>
      <c r="E30" s="27"/>
      <c r="F30" s="21" t="s">
        <v>41</v>
      </c>
      <c r="G30" s="28"/>
      <c r="H30" s="28"/>
      <c r="I30" s="28"/>
      <c r="J30" s="28"/>
    </row>
    <row r="31" spans="1:13" x14ac:dyDescent="0.25">
      <c r="A31" s="15">
        <f t="shared" si="4"/>
        <v>8</v>
      </c>
      <c r="B31" s="25" t="s">
        <v>185</v>
      </c>
      <c r="C31" s="20">
        <f>COUNTIF(список!$A$2:$A$378,Анализ!B31)</f>
        <v>4</v>
      </c>
      <c r="D31" s="26">
        <f t="shared" si="3"/>
        <v>1.0638297872340425</v>
      </c>
      <c r="E31" s="27"/>
      <c r="F31" s="28"/>
      <c r="G31" s="28"/>
      <c r="H31" s="28"/>
      <c r="I31" s="28"/>
      <c r="J31" s="28"/>
    </row>
    <row r="32" spans="1:13" x14ac:dyDescent="0.25">
      <c r="A32" s="7">
        <f t="shared" si="4"/>
        <v>9</v>
      </c>
      <c r="B32" s="25" t="s">
        <v>196</v>
      </c>
      <c r="C32" s="20">
        <f>COUNTIF(список!$A$2:$A$378,Анализ!B32)</f>
        <v>16</v>
      </c>
      <c r="D32" s="26">
        <f t="shared" si="3"/>
        <v>4.2553191489361701</v>
      </c>
      <c r="E32" s="27"/>
      <c r="F32" s="28"/>
      <c r="G32" s="28"/>
      <c r="H32" s="28"/>
      <c r="I32" s="28"/>
      <c r="J32" s="28"/>
    </row>
    <row r="33" spans="1:10" x14ac:dyDescent="0.25">
      <c r="A33" s="7">
        <f t="shared" si="4"/>
        <v>10</v>
      </c>
      <c r="B33" s="25" t="s">
        <v>245</v>
      </c>
      <c r="C33" s="20">
        <f>COUNTIF(список!$A$2:$A$378,Анализ!B33)</f>
        <v>13</v>
      </c>
      <c r="D33" s="26">
        <f t="shared" si="3"/>
        <v>3.4574468085106385</v>
      </c>
      <c r="E33" s="27"/>
      <c r="F33" s="28"/>
      <c r="G33" s="28"/>
      <c r="H33" s="28"/>
      <c r="I33" s="28"/>
      <c r="J33" s="28"/>
    </row>
    <row r="34" spans="1:10" x14ac:dyDescent="0.25">
      <c r="A34" s="7">
        <f t="shared" si="4"/>
        <v>11</v>
      </c>
      <c r="B34" s="25" t="s">
        <v>284</v>
      </c>
      <c r="C34" s="20">
        <f>COUNTIF(список!$A$2:$A$378,Анализ!B34)</f>
        <v>32</v>
      </c>
      <c r="D34" s="26">
        <f t="shared" si="3"/>
        <v>8.5106382978723403</v>
      </c>
      <c r="E34" s="27"/>
      <c r="F34" s="28"/>
      <c r="G34" s="28"/>
      <c r="H34" s="28"/>
      <c r="I34" s="28"/>
      <c r="J34" s="28"/>
    </row>
    <row r="35" spans="1:10" x14ac:dyDescent="0.25">
      <c r="A35" s="7">
        <f t="shared" si="4"/>
        <v>12</v>
      </c>
      <c r="B35" s="25" t="s">
        <v>359</v>
      </c>
      <c r="C35" s="20">
        <f>COUNTIF(список!$A$2:$A$378,Анализ!B35)</f>
        <v>60</v>
      </c>
      <c r="D35" s="26">
        <f t="shared" si="3"/>
        <v>15.957446808510639</v>
      </c>
      <c r="E35" s="27"/>
      <c r="F35" s="21"/>
      <c r="G35" s="28"/>
      <c r="H35" s="28"/>
      <c r="I35" s="28"/>
      <c r="J35" s="28"/>
    </row>
    <row r="36" spans="1:10" x14ac:dyDescent="0.25">
      <c r="A36" s="7">
        <f t="shared" si="4"/>
        <v>13</v>
      </c>
      <c r="B36" s="25" t="s">
        <v>1149</v>
      </c>
      <c r="C36" s="20">
        <f>COUNTIF(список!$A$2:$A$378,Анализ!B36)</f>
        <v>1</v>
      </c>
      <c r="D36" s="26">
        <f t="shared" si="3"/>
        <v>0.26595744680851063</v>
      </c>
      <c r="E36" s="27"/>
      <c r="F36" s="28"/>
      <c r="G36" s="28"/>
      <c r="H36" s="28"/>
      <c r="I36" s="28"/>
      <c r="J36" s="28"/>
    </row>
    <row r="37" spans="1:10" x14ac:dyDescent="0.25">
      <c r="A37" s="15">
        <f t="shared" si="4"/>
        <v>14</v>
      </c>
      <c r="B37" s="25" t="s">
        <v>517</v>
      </c>
      <c r="C37" s="20">
        <f>COUNTIF(список!$A$2:$A$378,Анализ!B37)</f>
        <v>1</v>
      </c>
      <c r="D37" s="26">
        <f t="shared" si="3"/>
        <v>0.26595744680851063</v>
      </c>
      <c r="E37" s="27"/>
      <c r="F37" s="28"/>
      <c r="G37" s="28"/>
      <c r="H37" s="28"/>
      <c r="I37" s="28"/>
      <c r="J37" s="28"/>
    </row>
    <row r="38" spans="1:10" x14ac:dyDescent="0.25">
      <c r="A38" s="15">
        <f t="shared" si="4"/>
        <v>15</v>
      </c>
      <c r="B38" s="25" t="s">
        <v>521</v>
      </c>
      <c r="C38" s="20">
        <f>COUNTIF(список!$A$2:$A$378,Анализ!B38)</f>
        <v>1</v>
      </c>
      <c r="D38" s="26">
        <f t="shared" si="3"/>
        <v>0.26595744680851063</v>
      </c>
      <c r="E38" s="27"/>
      <c r="F38" s="28"/>
      <c r="G38" s="28"/>
      <c r="H38" s="28"/>
      <c r="I38" s="28"/>
      <c r="J38" s="28"/>
    </row>
    <row r="39" spans="1:10" x14ac:dyDescent="0.25">
      <c r="A39" s="15">
        <f t="shared" si="4"/>
        <v>16</v>
      </c>
      <c r="B39" s="25" t="s">
        <v>525</v>
      </c>
      <c r="C39" s="20">
        <f>COUNTIF(список!$A$2:$A$378,Анализ!B39)</f>
        <v>1</v>
      </c>
      <c r="D39" s="26">
        <f t="shared" si="3"/>
        <v>0.26595744680851063</v>
      </c>
      <c r="E39" s="27"/>
      <c r="F39" s="28"/>
      <c r="G39" s="28"/>
      <c r="H39" s="28"/>
      <c r="I39" s="28"/>
      <c r="J39" s="28"/>
    </row>
    <row r="40" spans="1:10" x14ac:dyDescent="0.25">
      <c r="A40" s="15">
        <f t="shared" si="4"/>
        <v>17</v>
      </c>
      <c r="B40" s="25" t="s">
        <v>527</v>
      </c>
      <c r="C40" s="20">
        <f>COUNTIF(список!$A$2:$A$378,Анализ!B40)</f>
        <v>2</v>
      </c>
      <c r="D40" s="26">
        <f t="shared" si="3"/>
        <v>0.53191489361702127</v>
      </c>
      <c r="E40" s="27"/>
      <c r="F40" s="28"/>
      <c r="G40" s="28"/>
      <c r="H40" s="28"/>
      <c r="I40" s="28"/>
      <c r="J40" s="28"/>
    </row>
    <row r="41" spans="1:10" x14ac:dyDescent="0.25">
      <c r="A41" s="15">
        <f t="shared" si="4"/>
        <v>18</v>
      </c>
      <c r="B41" s="25" t="s">
        <v>534</v>
      </c>
      <c r="C41" s="20">
        <f>COUNTIF(список!$A$2:$A$378,Анализ!B41)</f>
        <v>5</v>
      </c>
      <c r="D41" s="26">
        <f t="shared" si="3"/>
        <v>1.3297872340425532</v>
      </c>
      <c r="E41" s="27"/>
      <c r="F41" s="28"/>
      <c r="G41" s="28"/>
      <c r="H41" s="28"/>
      <c r="I41" s="28"/>
      <c r="J41" s="28"/>
    </row>
    <row r="42" spans="1:10" x14ac:dyDescent="0.25">
      <c r="A42" s="15">
        <f t="shared" si="4"/>
        <v>19</v>
      </c>
      <c r="B42" s="25" t="s">
        <v>50</v>
      </c>
      <c r="C42" s="20">
        <f>COUNTIF(список!$A$2:$A$378,Анализ!B42)</f>
        <v>7</v>
      </c>
      <c r="D42" s="26">
        <f t="shared" si="3"/>
        <v>1.8617021276595744</v>
      </c>
      <c r="E42" s="27"/>
      <c r="F42" s="28"/>
      <c r="G42" s="28"/>
      <c r="H42" s="28"/>
      <c r="I42" s="28"/>
      <c r="J42" s="28"/>
    </row>
    <row r="43" spans="1:10" x14ac:dyDescent="0.25">
      <c r="A43" s="15">
        <f t="shared" si="4"/>
        <v>20</v>
      </c>
      <c r="B43" s="25" t="s">
        <v>569</v>
      </c>
      <c r="C43" s="20">
        <f>COUNTIF(список!$A$2:$A$378,Анализ!B43)</f>
        <v>34</v>
      </c>
      <c r="D43" s="26">
        <f t="shared" ref="D43:D44" si="5">C43/$C$64*100</f>
        <v>9.0425531914893629</v>
      </c>
      <c r="E43" s="27"/>
      <c r="F43" s="28"/>
      <c r="G43" s="28"/>
      <c r="H43" s="28"/>
      <c r="I43" s="28"/>
      <c r="J43" s="28"/>
    </row>
    <row r="44" spans="1:10" x14ac:dyDescent="0.25">
      <c r="A44" s="15">
        <f t="shared" si="4"/>
        <v>21</v>
      </c>
      <c r="B44" s="25" t="s">
        <v>666</v>
      </c>
      <c r="C44" s="20">
        <f>COUNTIF(список!$A$2:$A$378,Анализ!B44)</f>
        <v>37</v>
      </c>
      <c r="D44" s="26">
        <f t="shared" si="5"/>
        <v>9.8404255319148941</v>
      </c>
      <c r="E44" s="27"/>
      <c r="F44" s="28"/>
      <c r="G44" s="28"/>
      <c r="H44" s="28"/>
      <c r="I44" s="28"/>
      <c r="J44" s="28"/>
    </row>
    <row r="45" spans="1:10" x14ac:dyDescent="0.25">
      <c r="A45" s="15">
        <f t="shared" si="4"/>
        <v>22</v>
      </c>
      <c r="B45" s="25" t="s">
        <v>773</v>
      </c>
      <c r="C45" s="20">
        <f>COUNTIF(список!$A$2:$A$378,Анализ!B45)</f>
        <v>2</v>
      </c>
      <c r="D45" s="26">
        <f>C45/$C$64*100</f>
        <v>0.53191489361702127</v>
      </c>
      <c r="E45" s="27"/>
      <c r="F45" s="28"/>
      <c r="G45" s="28"/>
      <c r="H45" s="28"/>
      <c r="I45" s="28"/>
      <c r="J45" s="28"/>
    </row>
    <row r="46" spans="1:10" x14ac:dyDescent="0.25">
      <c r="A46" s="7">
        <f t="shared" si="4"/>
        <v>23</v>
      </c>
      <c r="B46" s="25" t="s">
        <v>781</v>
      </c>
      <c r="C46" s="20">
        <f>COUNTIF(список!$A$2:$A$378,Анализ!B46)</f>
        <v>13</v>
      </c>
      <c r="D46" s="26">
        <f>C46/$C$64*100</f>
        <v>3.4574468085106385</v>
      </c>
      <c r="E46" s="27"/>
      <c r="F46" s="28"/>
      <c r="G46" s="28"/>
      <c r="H46" s="28"/>
      <c r="I46" s="28"/>
      <c r="J46" s="28"/>
    </row>
    <row r="47" spans="1:10" x14ac:dyDescent="0.25">
      <c r="A47" s="15">
        <f t="shared" si="4"/>
        <v>24</v>
      </c>
      <c r="B47" s="25" t="s">
        <v>822</v>
      </c>
      <c r="C47" s="20">
        <f>COUNTIF(список!$A$2:$A$378,Анализ!B47)</f>
        <v>1</v>
      </c>
      <c r="D47" s="26">
        <f t="shared" ref="D47:D49" si="6">C47/$C$64*100</f>
        <v>0.26595744680851063</v>
      </c>
      <c r="E47" s="27"/>
      <c r="F47" s="21" t="s">
        <v>41</v>
      </c>
      <c r="G47" s="28"/>
      <c r="H47" s="28"/>
      <c r="I47" s="28"/>
      <c r="J47" s="28"/>
    </row>
    <row r="48" spans="1:10" x14ac:dyDescent="0.25">
      <c r="A48" s="15">
        <f t="shared" si="4"/>
        <v>25</v>
      </c>
      <c r="B48" s="25" t="s">
        <v>826</v>
      </c>
      <c r="C48" s="20">
        <f>COUNTIF(список!$A$2:$A$378,Анализ!B48)</f>
        <v>7</v>
      </c>
      <c r="D48" s="26">
        <f t="shared" si="6"/>
        <v>1.8617021276595744</v>
      </c>
      <c r="E48" s="27"/>
      <c r="F48" s="28"/>
      <c r="G48" s="28"/>
      <c r="H48" s="28"/>
      <c r="I48" s="28"/>
      <c r="J48" s="28"/>
    </row>
    <row r="49" spans="1:10" x14ac:dyDescent="0.25">
      <c r="A49" s="15">
        <f t="shared" si="4"/>
        <v>26</v>
      </c>
      <c r="B49" s="25" t="s">
        <v>847</v>
      </c>
      <c r="C49" s="20">
        <f>COUNTIF(список!$A$2:$A$378,Анализ!B49)</f>
        <v>14</v>
      </c>
      <c r="D49" s="26">
        <f t="shared" si="6"/>
        <v>3.7234042553191489</v>
      </c>
      <c r="E49" s="27"/>
      <c r="F49" s="28"/>
      <c r="G49" s="28"/>
      <c r="H49" s="28"/>
      <c r="I49" s="28"/>
      <c r="J49" s="28"/>
    </row>
    <row r="50" spans="1:10" x14ac:dyDescent="0.25">
      <c r="A50" s="15">
        <f t="shared" si="4"/>
        <v>27</v>
      </c>
      <c r="B50" s="25" t="s">
        <v>886</v>
      </c>
      <c r="C50" s="20">
        <f>COUNTIF(список!$A$2:$A$378,Анализ!B50)</f>
        <v>3</v>
      </c>
      <c r="D50" s="26">
        <f t="shared" ref="D50:D55" si="7">C50/$C$64*100</f>
        <v>0.7978723404255319</v>
      </c>
      <c r="E50" s="27"/>
      <c r="F50" s="21"/>
      <c r="G50" s="28"/>
      <c r="H50" s="28"/>
      <c r="I50" s="28"/>
      <c r="J50" s="28"/>
    </row>
    <row r="51" spans="1:10" x14ac:dyDescent="0.25">
      <c r="A51" s="15">
        <f t="shared" si="4"/>
        <v>28</v>
      </c>
      <c r="B51" s="25" t="s">
        <v>896</v>
      </c>
      <c r="C51" s="20">
        <f>COUNTIF(список!$A$2:$A$378,Анализ!B51)</f>
        <v>25</v>
      </c>
      <c r="D51" s="26">
        <f t="shared" si="7"/>
        <v>6.6489361702127656</v>
      </c>
      <c r="E51" s="27"/>
      <c r="F51" s="21"/>
      <c r="G51" s="28"/>
      <c r="H51" s="28"/>
      <c r="I51" s="28"/>
      <c r="J51" s="28"/>
    </row>
    <row r="52" spans="1:10" x14ac:dyDescent="0.25">
      <c r="A52" s="15">
        <f t="shared" si="4"/>
        <v>29</v>
      </c>
      <c r="B52" s="25" t="s">
        <v>969</v>
      </c>
      <c r="C52" s="20">
        <f>COUNTIF(список!$A$2:$A$378,Анализ!B52)</f>
        <v>7</v>
      </c>
      <c r="D52" s="26">
        <f t="shared" si="7"/>
        <v>1.8617021276595744</v>
      </c>
      <c r="E52" s="27"/>
      <c r="F52" s="28"/>
      <c r="G52" s="28"/>
      <c r="H52" s="28"/>
      <c r="I52" s="28"/>
      <c r="J52" s="28"/>
    </row>
    <row r="53" spans="1:10" x14ac:dyDescent="0.25">
      <c r="A53" s="7">
        <f t="shared" si="4"/>
        <v>30</v>
      </c>
      <c r="B53" s="25" t="s">
        <v>992</v>
      </c>
      <c r="C53" s="20">
        <f>COUNTIF(список!$A$2:$A$378,Анализ!B53)</f>
        <v>3</v>
      </c>
      <c r="D53" s="26">
        <f t="shared" si="7"/>
        <v>0.7978723404255319</v>
      </c>
      <c r="E53" s="27"/>
      <c r="F53" s="28" t="s">
        <v>41</v>
      </c>
      <c r="G53" s="28"/>
      <c r="H53" s="28"/>
      <c r="I53" s="28"/>
      <c r="J53" s="28"/>
    </row>
    <row r="54" spans="1:10" x14ac:dyDescent="0.25">
      <c r="A54" s="7">
        <f t="shared" si="4"/>
        <v>31</v>
      </c>
      <c r="B54" s="25" t="s">
        <v>1001</v>
      </c>
      <c r="C54" s="20">
        <f>COUNTIF(список!$A$2:$A$378,Анализ!B54)</f>
        <v>5</v>
      </c>
      <c r="D54" s="26">
        <f t="shared" si="7"/>
        <v>1.3297872340425532</v>
      </c>
      <c r="E54" s="27"/>
      <c r="F54" s="21"/>
      <c r="G54" s="28"/>
      <c r="H54" s="28"/>
      <c r="I54" s="28"/>
      <c r="J54" s="28"/>
    </row>
    <row r="55" spans="1:10" x14ac:dyDescent="0.25">
      <c r="A55" s="7">
        <f t="shared" si="4"/>
        <v>32</v>
      </c>
      <c r="B55" s="25" t="s">
        <v>1015</v>
      </c>
      <c r="C55" s="20">
        <f>COUNTIF(список!$A$2:$A$378,Анализ!B55)</f>
        <v>21</v>
      </c>
      <c r="D55" s="26">
        <f t="shared" si="7"/>
        <v>5.5851063829787231</v>
      </c>
      <c r="E55" s="27"/>
      <c r="F55" s="28"/>
      <c r="G55" s="28"/>
      <c r="H55" s="28"/>
      <c r="I55" s="28"/>
      <c r="J55" s="28"/>
    </row>
    <row r="56" spans="1:10" x14ac:dyDescent="0.25">
      <c r="A56" s="7">
        <f t="shared" si="4"/>
        <v>33</v>
      </c>
      <c r="B56" s="29" t="s">
        <v>1077</v>
      </c>
      <c r="C56" s="20">
        <f>COUNTIF(список!$A$2:$A$378,Анализ!B56)</f>
        <v>2</v>
      </c>
      <c r="D56" s="26">
        <f t="shared" ref="D56:D58" si="8">C56/$C$64*100</f>
        <v>0.53191489361702127</v>
      </c>
      <c r="E56" s="27"/>
      <c r="F56" s="21"/>
      <c r="G56" s="28"/>
      <c r="H56" s="28"/>
      <c r="I56" s="28"/>
      <c r="J56" s="28"/>
    </row>
    <row r="57" spans="1:10" x14ac:dyDescent="0.25">
      <c r="A57" s="18">
        <v>34</v>
      </c>
      <c r="B57" s="29" t="s">
        <v>1084</v>
      </c>
      <c r="C57" s="20">
        <f>COUNTIF(список!$A$2:$A$378,Анализ!B57)</f>
        <v>1</v>
      </c>
      <c r="D57" s="26">
        <f t="shared" si="8"/>
        <v>0.26595744680851063</v>
      </c>
      <c r="E57" s="27"/>
      <c r="F57" s="21"/>
      <c r="G57" s="28"/>
      <c r="H57" s="28"/>
      <c r="I57" s="28"/>
      <c r="J57" s="28"/>
    </row>
    <row r="58" spans="1:10" x14ac:dyDescent="0.25">
      <c r="A58" s="7">
        <v>35</v>
      </c>
      <c r="B58" s="29" t="s">
        <v>1088</v>
      </c>
      <c r="C58" s="20">
        <f>COUNTIF(список!$A$2:$A$378,Анализ!B58)</f>
        <v>1</v>
      </c>
      <c r="D58" s="26">
        <f t="shared" si="8"/>
        <v>0.26595744680851063</v>
      </c>
      <c r="E58" s="27"/>
      <c r="F58" s="28"/>
      <c r="G58" s="28"/>
      <c r="H58" s="28"/>
      <c r="I58" s="28"/>
      <c r="J58" s="28"/>
    </row>
    <row r="59" spans="1:10" x14ac:dyDescent="0.25">
      <c r="A59" s="7">
        <v>36</v>
      </c>
      <c r="B59" s="25" t="s">
        <v>1092</v>
      </c>
      <c r="C59" s="20">
        <f>COUNTIF(список!$A$2:$A$378,Анализ!B59)</f>
        <v>2</v>
      </c>
      <c r="D59" s="26">
        <f>C59/$C$64*100</f>
        <v>0.53191489361702127</v>
      </c>
      <c r="E59" s="27"/>
      <c r="F59" s="21" t="s">
        <v>41</v>
      </c>
      <c r="G59" s="28"/>
      <c r="H59" s="28"/>
      <c r="I59" s="28"/>
      <c r="J59" s="28"/>
    </row>
    <row r="60" spans="1:10" x14ac:dyDescent="0.25">
      <c r="A60" s="7">
        <f t="shared" si="4"/>
        <v>37</v>
      </c>
      <c r="B60" s="25" t="s">
        <v>1098</v>
      </c>
      <c r="C60" s="20">
        <f>COUNTIF(список!$A$2:$A$378,Анализ!B60)</f>
        <v>1</v>
      </c>
      <c r="D60" s="26">
        <f>C60/$C$64*100</f>
        <v>0.26595744680851063</v>
      </c>
      <c r="E60" s="27"/>
      <c r="F60" s="28"/>
      <c r="G60" s="28"/>
      <c r="H60" s="28"/>
      <c r="I60" s="28"/>
      <c r="J60" s="28"/>
    </row>
    <row r="61" spans="1:10" x14ac:dyDescent="0.25">
      <c r="A61" s="15">
        <f t="shared" si="4"/>
        <v>38</v>
      </c>
      <c r="B61" s="25" t="s">
        <v>1102</v>
      </c>
      <c r="C61" s="20">
        <f>COUNTIF(список!$A$2:$A$378,Анализ!B61)</f>
        <v>6</v>
      </c>
      <c r="D61" s="26">
        <f>C61/$C$64*100</f>
        <v>1.5957446808510638</v>
      </c>
      <c r="E61" s="27"/>
      <c r="F61" s="21"/>
      <c r="G61" s="28"/>
      <c r="H61" s="28"/>
      <c r="I61" s="28"/>
      <c r="J61" s="28"/>
    </row>
    <row r="62" spans="1:10" x14ac:dyDescent="0.25">
      <c r="A62" s="15">
        <f t="shared" si="4"/>
        <v>39</v>
      </c>
      <c r="B62" s="25" t="s">
        <v>1119</v>
      </c>
      <c r="C62" s="20">
        <f>COUNTIF(список!$A$2:$A$378,Анализ!B62)</f>
        <v>5</v>
      </c>
      <c r="D62" s="26">
        <f>C62/$C$64*100</f>
        <v>1.3297872340425532</v>
      </c>
      <c r="E62" s="27"/>
      <c r="F62" s="28"/>
      <c r="G62" s="28"/>
      <c r="H62" s="28"/>
      <c r="I62" s="28"/>
      <c r="J62" s="28"/>
    </row>
    <row r="63" spans="1:10" x14ac:dyDescent="0.25">
      <c r="A63" s="15">
        <f t="shared" si="4"/>
        <v>40</v>
      </c>
      <c r="B63" s="25" t="s">
        <v>1126</v>
      </c>
      <c r="C63" s="20">
        <f>COUNTIF(список!$A$2:$A$378,Анализ!B63)</f>
        <v>3</v>
      </c>
      <c r="D63" s="26">
        <f t="shared" ref="D63" si="9">C63/$C$64*100</f>
        <v>0.7978723404255319</v>
      </c>
      <c r="E63" s="27"/>
      <c r="F63" s="28"/>
      <c r="G63" s="28"/>
      <c r="H63" s="28"/>
      <c r="I63" s="28"/>
      <c r="J63" s="28"/>
    </row>
    <row r="64" spans="1:10" x14ac:dyDescent="0.25">
      <c r="B64" s="12" t="s">
        <v>43</v>
      </c>
      <c r="C64" s="24">
        <f>SUM(C24:C63)</f>
        <v>376</v>
      </c>
      <c r="D64" s="28"/>
      <c r="E64" s="28"/>
      <c r="F64" s="28"/>
      <c r="G64" s="28"/>
      <c r="H64" s="28"/>
      <c r="I64" s="28"/>
      <c r="J64" s="28"/>
    </row>
    <row r="65" spans="2:3" x14ac:dyDescent="0.25">
      <c r="B65" s="12" t="s">
        <v>44</v>
      </c>
      <c r="C65" s="9">
        <f>COUNTIF(C24:C63,"&lt;&gt;0")</f>
        <v>40</v>
      </c>
    </row>
  </sheetData>
  <sortState ref="B2:B28">
    <sortCondition ref="B2"/>
  </sortState>
  <mergeCells count="3">
    <mergeCell ref="G7:H7"/>
    <mergeCell ref="I7:J7"/>
    <mergeCell ref="K7:L7"/>
  </mergeCells>
  <pageMargins left="0.7" right="0.7" top="0.75" bottom="0.75" header="0.3" footer="0.3"/>
  <pageSetup paperSize="9" orientation="portrait" r:id="rId1"/>
  <ignoredErrors>
    <ignoredError sqref="H9:I9 L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2" sqref="A2:A34"/>
    </sheetView>
  </sheetViews>
  <sheetFormatPr defaultRowHeight="15" x14ac:dyDescent="0.25"/>
  <cols>
    <col min="1" max="1" width="51.28515625" customWidth="1"/>
  </cols>
  <sheetData>
    <row r="1" spans="1:1" ht="16.149999999999999" thickBot="1" x14ac:dyDescent="0.35">
      <c r="A1" s="16"/>
    </row>
    <row r="2" spans="1:1" ht="16.149999999999999" thickBot="1" x14ac:dyDescent="0.35">
      <c r="A2" s="17"/>
    </row>
    <row r="3" spans="1:1" ht="16.149999999999999" thickBot="1" x14ac:dyDescent="0.35">
      <c r="A3" s="17"/>
    </row>
    <row r="4" spans="1:1" ht="16.149999999999999" thickBot="1" x14ac:dyDescent="0.35">
      <c r="A4" s="17"/>
    </row>
    <row r="5" spans="1:1" ht="16.149999999999999" thickBot="1" x14ac:dyDescent="0.35">
      <c r="A5" s="17"/>
    </row>
    <row r="6" spans="1:1" ht="16.149999999999999" thickBot="1" x14ac:dyDescent="0.35">
      <c r="A6" s="17"/>
    </row>
    <row r="7" spans="1:1" ht="16.149999999999999" thickBot="1" x14ac:dyDescent="0.35">
      <c r="A7" s="17"/>
    </row>
    <row r="8" spans="1:1" ht="16.149999999999999" thickBot="1" x14ac:dyDescent="0.35">
      <c r="A8" s="17"/>
    </row>
    <row r="9" spans="1:1" ht="16.149999999999999" thickBot="1" x14ac:dyDescent="0.35">
      <c r="A9" s="1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список</vt:lpstr>
      <vt:lpstr>Анализ</vt:lpstr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Саинов Михаил Петрович</dc:creator>
  <cp:lastModifiedBy>Слепнев Михаил Алексеевич</cp:lastModifiedBy>
  <cp:lastPrinted>2022-03-11T09:23:30Z</cp:lastPrinted>
  <dcterms:created xsi:type="dcterms:W3CDTF">2017-12-18T11:07:03Z</dcterms:created>
  <dcterms:modified xsi:type="dcterms:W3CDTF">2022-06-01T07:34:56Z</dcterms:modified>
</cp:coreProperties>
</file>